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465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<sst xmlns="http://schemas.openxmlformats.org/spreadsheetml/2006/main" count="515" uniqueCount="184">
  <si>
    <t xml:space="preserve">Код вида расхода </t>
  </si>
  <si>
    <t xml:space="preserve">Общегосударственные вопросы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</si>
  <si>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</si>
  <si>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</si>
  <si>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</si>
  <si>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</si>
  <si>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</si>
  <si>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</si>
  <si>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</si>
  <si>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</si>
  <si>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</si>
  <si>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</si>
  <si>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</si>
  <si>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</si>
  <si>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</si>
  <si>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</si>
  <si>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"Национальная экономика"</t>
  </si>
  <si>
    <t>0400</t>
  </si>
  <si>
    <t>Другие вопросы в области национальной экономики</t>
  </si>
  <si>
    <t>0412</t>
  </si>
  <si>
    <t>"Жилищно-коммунальное хозяйство"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</si>
  <si>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</si>
  <si>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</si>
  <si>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</si>
  <si>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</si>
  <si>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</si>
  <si>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</si>
  <si>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</si>
  <si>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</si>
  <si>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</si>
  <si>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"Образование"</t>
  </si>
  <si>
    <t>0700</t>
  </si>
  <si>
    <t>0707</t>
  </si>
  <si>
    <t>0800</t>
  </si>
  <si>
    <t>Культура</t>
  </si>
  <si>
    <t>0801</t>
  </si>
  <si>
    <t>"Социальная политика"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</si>
  <si>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</si>
  <si>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</si>
  <si>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</si>
  <si>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</si>
  <si>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</si>
  <si>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Молодежная политика и оздоровление детей</t>
  </si>
  <si>
    <t xml:space="preserve">глава муниципального образования </t>
  </si>
  <si>
    <t>"Национальная безопасность и правоохранительная деятельность"</t>
  </si>
  <si>
    <t>0113</t>
  </si>
  <si>
    <t xml:space="preserve">Массовый спорт </t>
  </si>
  <si>
    <t>Физическая культура и спорт</t>
  </si>
  <si>
    <t>1100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</si>
  <si>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</si>
  <si>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 кинематография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</si>
  <si>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</si>
  <si>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</si>
  <si>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</si>
  <si>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</si>
  <si>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</si>
  <si>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</si>
  <si>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</si>
  <si>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Расходы на выплаты персоналу муниципальных органов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</si>
  <si>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</si>
  <si>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</si>
  <si>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</si>
  <si>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</si>
  <si>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</si>
  <si>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Субсидии юридическим лицам (кроме некоммерческих организаций), индивидуальным предпринимателям, физическим лицам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</si>
  <si>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</si>
  <si>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</si>
  <si>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</si>
  <si>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</si>
  <si>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</si>
  <si>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Иные закупки товаров, работ и услуг для обеспечения муниципальных нужд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</si>
  <si>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</si>
  <si>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</si>
  <si>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</si>
  <si>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</si>
  <si>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</si>
  <si>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</si>
  <si>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</si>
  <si>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</si>
  <si>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</si>
  <si>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"Обеспечение безопасности жизнедеятельности населения на территории Нижнесергинского городского поселения 2014-2016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</si>
  <si>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2017 года"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</si>
  <si>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</si>
  <si>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</si>
  <si>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</si>
  <si>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</si>
  <si>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Муниципальная программа "Подготовка документов территориального планирования, градостроительного зонирования, подготовка документации по планировке и межеванию территорий Нижнесергинского городского поселения" на 2015 - 2017 годы</t>
  </si>
  <si>
    <t>Реализация документов территориального планирования Нижнесергинского городского поселения</t>
  </si>
  <si>
    <t>Возмещение части затрат субъектов малого и среднего предпринимательства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</si>
  <si>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</si>
  <si>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</si>
  <si>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2014 - 2017 годах"</t>
  </si>
  <si>
    <t>Опубликование информации в печатном органе</t>
  </si>
  <si>
    <t>Размещение информации в средствах телевещания</t>
  </si>
  <si>
    <t>бюджетные инвестиции</t>
  </si>
  <si>
    <t>410</t>
  </si>
  <si>
    <t>Муниципальная программа "Газификация Нижнесергинского городского поселения" на 2014-2017 годы</t>
  </si>
  <si>
    <t>Муниципальная программа "Развитие  и обеспечение сохранности сети автомобильных дорог местного значения, в том числе проходящих по сельским населенным пунктам, на 2015 -2017 годы"</t>
  </si>
  <si>
    <t>320</t>
  </si>
  <si>
    <t>Публичные нормативные выплаты гражданам несоциального характера</t>
  </si>
  <si>
    <t>330</t>
  </si>
  <si>
    <t>Строительство блочных газовых котельных с подводящими сетями</t>
  </si>
  <si>
    <t>1003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</si>
  <si>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</si>
  <si>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</si>
  <si>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</si>
  <si>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</si>
  <si>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0400000000</t>
  </si>
  <si>
    <t>0900000000</t>
  </si>
  <si>
    <t>Муниципальная программа "Развитие муниципальной службы в администрации Нижнесергинского городского поселения в 2014-2017 годах"</t>
  </si>
  <si>
    <t>0800000000</t>
  </si>
  <si>
    <t>Другие вопросы в области национальной безопасности и правоохранительной деятельности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</si>
  <si>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</si>
  <si>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0314</t>
  </si>
  <si>
    <t>0700000000</t>
  </si>
  <si>
    <t>0300000000</t>
  </si>
  <si>
    <t>0600000000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</si>
  <si>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</si>
  <si>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1200000000</t>
  </si>
  <si>
    <t>Управление муниципальной собственностью</t>
  </si>
  <si>
    <t>Муниципальная   программа "Развитие жилищного строительства на территории Нижнесергинского городского поселения на 2015-2018 годы"</t>
  </si>
  <si>
    <t>1000000000</t>
  </si>
  <si>
    <t>Обустройство коммунальной инфраструктуры малоэтажного жилищного строительства</t>
  </si>
  <si>
    <t xml:space="preserve">Мероприятия по реконструкции, модернизации  и капитальному ремонту жилищного фонда </t>
  </si>
  <si>
    <t>Строительство газораспределительных сетей и объектов</t>
  </si>
  <si>
    <t>0500000000</t>
  </si>
  <si>
    <t>Бюджетные инвестиции</t>
  </si>
  <si>
    <t>Мероприятия по развитию и  содержанию газораспределительных сетей и объектов</t>
  </si>
  <si>
    <t xml:space="preserve">Программа "Энергосбережение и повышение энергетической эффективности жилищно-коммунального хозяйства Нижнесергинского городского поселения </t>
  </si>
  <si>
    <t>1100000000</t>
  </si>
  <si>
    <t>Муниципальная программа "Развитие сферы культуры в Нижнесергинском городском поселении в 2016-2020 годах"</t>
  </si>
  <si>
    <t>Муниципальная программа "Развитие физической культуры и спорта на территории Нижнесергинского городского поселения на 2016-2020 годы"</t>
  </si>
  <si>
    <t>Муниципальная программа "Обеспечение жильем молодых семей на территории Нижнесергинского городского поселения" до 2020 года</t>
  </si>
  <si>
    <t>0100000000</t>
  </si>
  <si>
    <t>Муниципальная программа "Предоставление региональной поддержки молодым семьям на улучшение жилищных условий на территории Нижнесергинского городского поселения" на 2016 год</t>
  </si>
  <si>
    <t>Предоставление региональных социальных выплат молодым семьям на улучшение жилищных условий</t>
  </si>
  <si>
    <t>0200000000</t>
  </si>
  <si>
    <t>Подпрограмма "Развитие культуры в Нижнесергинском городском поселении в 2016-2020 годах"</t>
  </si>
  <si>
    <t>Подпрограмма "Развитие библиотечного дела на территории Нижнесергинского городского поселения до 2020 года"</t>
  </si>
  <si>
    <t>1320000000</t>
  </si>
  <si>
    <t>Судебная система</t>
  </si>
  <si>
    <t>Иные  закупки товаров, работ и услуг для обеспечения муниципальных нужд</t>
  </si>
  <si>
    <t>0105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</si>
  <si>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</si>
  <si>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</si>
  <si>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</si>
  <si>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</si>
  <si>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Предоставление социальных выплат молодым семьям для приобретения(строительства) жилья на территории Свердловской области</t>
  </si>
  <si>
    <t>Обеспечение деятельности муниципальных органов (центральный аппарат)</t>
  </si>
  <si>
    <t>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</si>
  <si>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7001051200</t>
  </si>
  <si>
    <t>0401100000</t>
  </si>
  <si>
    <t>0401200000</t>
  </si>
  <si>
    <t>0901101000</t>
  </si>
  <si>
    <t>0901201000</t>
  </si>
  <si>
    <t>0801100000</t>
  </si>
  <si>
    <t>0801200000</t>
  </si>
  <si>
    <t>0701100000</t>
  </si>
  <si>
    <t>0701200000</t>
  </si>
  <si>
    <t>Осуществление государственного полномочия Свердловской области 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</si>
  <si>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0301100000</t>
  </si>
  <si>
    <t>0601100000</t>
  </si>
  <si>
    <t>1201100000</t>
  </si>
  <si>
    <t>1001100000</t>
  </si>
  <si>
    <t>0501100000</t>
  </si>
  <si>
    <t>0501200000</t>
  </si>
  <si>
    <t>1101100000</t>
  </si>
  <si>
    <t>1321100000</t>
  </si>
  <si>
    <t>0101100000</t>
  </si>
  <si>
    <t>0201100000</t>
  </si>
  <si>
    <t>Муниципальная адресная  программа  Нижнесергинского городского поселения «Переселение граждан из аварийного жилищного фонда на 2013-2017 годы»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</si>
  <si>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</si>
  <si>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</si>
  <si>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1500000000</t>
  </si>
  <si>
    <t>1501109502</t>
  </si>
  <si>
    <t>1501109602</t>
  </si>
  <si>
    <t>Реализация муниципальных программ по энергосбережению и повышению энергетической эффективности</t>
  </si>
  <si>
    <t>1101142Б0</t>
  </si>
  <si>
    <t>Приложение 2</t>
  </si>
  <si>
    <t>к постановлению главы</t>
  </si>
  <si>
    <t>Исполнение 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1 квартал  2016 года</t>
  </si>
  <si>
    <t>% исполнения</t>
  </si>
  <si>
    <t>Исполнено за 1 квартал 2016 года, в тысячах рублей</t>
  </si>
  <si>
    <t>от 18.04.2016 г. № 154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</si>
</sst>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31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i/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6"/>
      <name val="Arial Cyr"/>
      <family val="0"/>
    </font>
    <font>
      <sz val="10"/>
      <color indexed="5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center"/>
    </xf>
    <xf numFmtId="164" fontId="2" fillId="24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2" fillId="24" borderId="10" xfId="0" applyNumberFormat="1" applyFont="1" applyFill="1" applyBorder="1" applyAlignment="1">
      <alignment horizontal="center" wrapText="1"/>
    </xf>
    <xf numFmtId="164" fontId="7" fillId="24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164" fontId="6" fillId="0" borderId="10" xfId="0" applyNumberFormat="1" applyFont="1" applyFill="1" applyBorder="1" applyAlignment="1">
      <alignment horizontal="center" wrapText="1"/>
    </xf>
    <xf numFmtId="0" fontId="30" fillId="0" borderId="0" xfId="0" applyFont="1" applyAlignment="1">
      <alignment/>
    </xf>
    <xf numFmtId="164" fontId="30" fillId="0" borderId="10" xfId="0" applyNumberFormat="1" applyFont="1" applyFill="1" applyBorder="1" applyAlignment="1">
      <alignment horizontal="center"/>
    </xf>
    <xf numFmtId="164" fontId="30" fillId="0" borderId="1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1" xfId="0" applyNumberFormat="1" applyFont="1" applyFill="1" applyBorder="1" applyAlignment="1">
      <alignment horizontal="left" wrapText="1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70"/>
  <sheetViews>
    <sheetView tabSelected="1" zoomScale="85" zoomScaleNormal="85" workbookViewId="0" topLeftCell="A1">
      <selection activeCell="C5" sqref="C5"/>
    </sheetView>
  </sheetViews>
  <sheetFormatPr defaultColWidth="9.00390625" defaultRowHeight="12.75"/>
  <cols>
    <col min="1" max="2" width="9.125" style="15" customWidth="1"/>
    <col min="3" max="3" width="78.25390625" style="15" customWidth="1"/>
    <col min="4" max="4" width="10.875" style="15" customWidth="1"/>
    <col min="5" max="5" width="20.875" style="15" customWidth="1"/>
    <col min="6" max="6" width="6.625" style="15" customWidth="1"/>
    <col min="7" max="7" width="13.375" style="15" customWidth="1"/>
    <col min="8" max="8" width="0.6171875" style="0" hidden="1" customWidth="1"/>
    <col min="9" max="9" width="9.125" style="0" hidden="1" customWidth="1"/>
    <col min="10" max="10" width="11.125" style="0" customWidth="1"/>
  </cols>
  <sheetData>
    <row r="1" spans="1:7" ht="12.75">
      <c r="A1" s="9"/>
      <c r="B1" s="9"/>
      <c r="C1" s="9"/>
      <c r="D1" s="9"/>
      <c r="E1" s="77" t="s">
        <v>178</v>
      </c>
      <c r="F1" s="9"/>
      <c r="G1" s="9"/>
    </row>
    <row r="2" spans="1:7" ht="12.75">
      <c r="A2" s="9"/>
      <c r="B2" s="9"/>
      <c r="C2" s="9"/>
      <c r="D2" s="9"/>
      <c r="E2" s="77" t="s">
        <v>179</v>
      </c>
      <c r="F2" s="9"/>
      <c r="G2" s="9"/>
    </row>
    <row r="3" spans="1:7" ht="12.75">
      <c r="A3" s="9"/>
      <c r="B3" s="9"/>
      <c r="C3" s="9"/>
      <c r="D3" s="9"/>
      <c r="E3" s="77" t="s">
        <v>65</v>
      </c>
      <c r="F3" s="9"/>
      <c r="G3" s="9"/>
    </row>
    <row r="4" spans="1:7" ht="12.75">
      <c r="A4" s="9"/>
      <c r="B4" s="9"/>
      <c r="C4" s="9"/>
      <c r="D4" s="9"/>
      <c r="E4" s="77" t="s">
        <v>62</v>
      </c>
      <c r="F4" s="9"/>
      <c r="G4" s="9"/>
    </row>
    <row r="5" spans="1:7" ht="12.75">
      <c r="A5" s="9"/>
      <c r="B5" s="9"/>
      <c r="C5" s="9"/>
      <c r="D5" s="9"/>
      <c r="E5" s="77" t="s">
        <v>183</v>
      </c>
      <c r="F5" s="9"/>
      <c r="G5" s="9"/>
    </row>
    <row r="6" spans="1:7" ht="12.75">
      <c r="A6" s="9"/>
      <c r="B6" s="9"/>
      <c r="C6" s="9"/>
      <c r="D6" s="9"/>
      <c r="E6" s="9"/>
      <c r="F6" s="9"/>
      <c r="G6" s="9"/>
    </row>
    <row r="7" spans="1:7" ht="77.25" customHeight="1">
      <c r="A7" s="61" t="s">
        <v>180</v>
      </c>
      <c r="B7" s="61"/>
      <c r="C7" s="61"/>
      <c r="D7" s="61"/>
      <c r="E7" s="61"/>
      <c r="F7" s="61"/>
      <c r="G7" s="61"/>
    </row>
    <row r="8" spans="1:7" ht="12.75">
      <c r="A8" s="13"/>
      <c r="B8" s="13"/>
      <c r="C8" s="13"/>
      <c r="D8" s="13"/>
      <c r="E8" s="13"/>
      <c r="F8" s="13"/>
      <c r="G8" s="13"/>
    </row>
    <row r="9" spans="1:12" ht="84.75" customHeight="1">
      <c r="A9" s="62" t="s">
        <v>103</v>
      </c>
      <c r="B9" s="63"/>
      <c r="C9" s="64"/>
      <c r="D9" s="17" t="s">
        <v>104</v>
      </c>
      <c r="E9" s="17" t="s">
        <v>105</v>
      </c>
      <c r="F9" s="17" t="s">
        <v>0</v>
      </c>
      <c r="G9" s="17" t="s">
        <v>146</v>
      </c>
      <c r="J9" s="27" t="s">
        <v>182</v>
      </c>
      <c r="K9" s="27" t="s">
        <v>181</v>
      </c>
      <c r="L9" s="1"/>
    </row>
    <row r="10" spans="1:11" s="2" customFormat="1" ht="18">
      <c r="A10" s="48" t="s">
        <v>1</v>
      </c>
      <c r="B10" s="49"/>
      <c r="C10" s="50"/>
      <c r="D10" s="16" t="s">
        <v>2</v>
      </c>
      <c r="E10" s="16" t="s">
        <v>106</v>
      </c>
      <c r="F10" s="16" t="s">
        <v>3</v>
      </c>
      <c r="G10" s="23">
        <f>G11+G20+G29+G15+G25</f>
        <v>10931.8</v>
      </c>
      <c r="J10" s="23">
        <f>J11+J20+J29+J15+J25</f>
        <v>1791.5000000000002</v>
      </c>
      <c r="K10" s="19">
        <f aca="true" t="shared" si="0" ref="K10:K24">J10/G10*100</f>
        <v>16.387969044439163</v>
      </c>
    </row>
    <row r="11" spans="1:12" ht="36" customHeight="1">
      <c r="A11" s="37" t="s">
        <v>4</v>
      </c>
      <c r="B11" s="38"/>
      <c r="C11" s="39"/>
      <c r="D11" s="3" t="s">
        <v>5</v>
      </c>
      <c r="E11" s="5" t="s">
        <v>106</v>
      </c>
      <c r="F11" s="3" t="s">
        <v>3</v>
      </c>
      <c r="G11" s="20">
        <f>G13</f>
        <v>968.8</v>
      </c>
      <c r="J11" s="18">
        <f>J12</f>
        <v>222.2</v>
      </c>
      <c r="K11" s="18">
        <f t="shared" si="0"/>
        <v>22.935590421139555</v>
      </c>
      <c r="L11" s="1"/>
    </row>
    <row r="12" spans="1:12" ht="17.25" customHeight="1">
      <c r="A12" s="31" t="s">
        <v>78</v>
      </c>
      <c r="B12" s="40"/>
      <c r="C12" s="41"/>
      <c r="D12" s="4" t="s">
        <v>5</v>
      </c>
      <c r="E12" s="4">
        <v>7000000000</v>
      </c>
      <c r="F12" s="4" t="s">
        <v>3</v>
      </c>
      <c r="G12" s="20">
        <f>G13</f>
        <v>968.8</v>
      </c>
      <c r="J12" s="18">
        <f>J13</f>
        <v>222.2</v>
      </c>
      <c r="K12" s="18">
        <f t="shared" si="0"/>
        <v>22.935590421139555</v>
      </c>
      <c r="L12" s="1"/>
    </row>
    <row r="13" spans="1:12" ht="18.75" customHeight="1">
      <c r="A13" s="31" t="s">
        <v>43</v>
      </c>
      <c r="B13" s="38"/>
      <c r="C13" s="39"/>
      <c r="D13" s="3" t="s">
        <v>5</v>
      </c>
      <c r="E13" s="4">
        <v>7001001001</v>
      </c>
      <c r="F13" s="3" t="s">
        <v>3</v>
      </c>
      <c r="G13" s="20">
        <f>+G14</f>
        <v>968.8</v>
      </c>
      <c r="J13" s="18">
        <f>J14</f>
        <v>222.2</v>
      </c>
      <c r="K13" s="18">
        <f t="shared" si="0"/>
        <v>22.935590421139555</v>
      </c>
      <c r="L13" s="1"/>
    </row>
    <row r="14" spans="1:12" ht="15">
      <c r="A14" s="31" t="s">
        <v>58</v>
      </c>
      <c r="B14" s="32"/>
      <c r="C14" s="33"/>
      <c r="D14" s="4" t="s">
        <v>5</v>
      </c>
      <c r="E14" s="4">
        <v>7001001001</v>
      </c>
      <c r="F14" s="4">
        <v>120</v>
      </c>
      <c r="G14" s="18">
        <v>968.8</v>
      </c>
      <c r="J14" s="18">
        <v>222.2</v>
      </c>
      <c r="K14" s="18">
        <f>J14/G14*100</f>
        <v>22.935590421139555</v>
      </c>
      <c r="L14" s="1"/>
    </row>
    <row r="15" spans="1:12" ht="47.25" customHeight="1">
      <c r="A15" s="37" t="s">
        <v>6</v>
      </c>
      <c r="B15" s="38"/>
      <c r="C15" s="39"/>
      <c r="D15" s="3" t="s">
        <v>7</v>
      </c>
      <c r="E15" s="5" t="s">
        <v>106</v>
      </c>
      <c r="F15" s="3" t="s">
        <v>3</v>
      </c>
      <c r="G15" s="20">
        <f>G17</f>
        <v>634</v>
      </c>
      <c r="J15" s="20">
        <f>J17</f>
        <v>86.4</v>
      </c>
      <c r="K15" s="18">
        <f t="shared" si="0"/>
        <v>13.627760252365931</v>
      </c>
      <c r="L15" s="1"/>
    </row>
    <row r="16" spans="1:12" ht="20.25" customHeight="1">
      <c r="A16" s="31" t="s">
        <v>78</v>
      </c>
      <c r="B16" s="40"/>
      <c r="C16" s="41"/>
      <c r="D16" s="4" t="s">
        <v>7</v>
      </c>
      <c r="E16" s="4">
        <v>7000000000</v>
      </c>
      <c r="F16" s="4" t="s">
        <v>3</v>
      </c>
      <c r="G16" s="20">
        <f>G17</f>
        <v>634</v>
      </c>
      <c r="J16" s="20">
        <f>J17</f>
        <v>86.4</v>
      </c>
      <c r="K16" s="18">
        <f t="shared" si="0"/>
        <v>13.627760252365931</v>
      </c>
      <c r="L16" s="1"/>
    </row>
    <row r="17" spans="1:12" ht="15">
      <c r="A17" s="31" t="s">
        <v>148</v>
      </c>
      <c r="B17" s="38"/>
      <c r="C17" s="39"/>
      <c r="D17" s="4" t="s">
        <v>7</v>
      </c>
      <c r="E17" s="4">
        <v>7001001002</v>
      </c>
      <c r="F17" s="4" t="s">
        <v>3</v>
      </c>
      <c r="G17" s="18">
        <f>G18+G19</f>
        <v>634</v>
      </c>
      <c r="J17" s="18">
        <f>J18+J19</f>
        <v>86.4</v>
      </c>
      <c r="K17" s="18">
        <f t="shared" si="0"/>
        <v>13.627760252365931</v>
      </c>
      <c r="L17" s="1"/>
    </row>
    <row r="18" spans="1:12" ht="15">
      <c r="A18" s="31" t="s">
        <v>58</v>
      </c>
      <c r="B18" s="32"/>
      <c r="C18" s="33"/>
      <c r="D18" s="4" t="s">
        <v>7</v>
      </c>
      <c r="E18" s="4">
        <v>7001001002</v>
      </c>
      <c r="F18" s="4">
        <v>120</v>
      </c>
      <c r="G18" s="18">
        <v>492.4</v>
      </c>
      <c r="H18">
        <v>412.2</v>
      </c>
      <c r="J18" s="18">
        <v>75.4</v>
      </c>
      <c r="K18" s="18">
        <f t="shared" si="0"/>
        <v>15.312753858651504</v>
      </c>
      <c r="L18" s="1"/>
    </row>
    <row r="19" spans="1:12" ht="22.5" customHeight="1">
      <c r="A19" s="31" t="s">
        <v>70</v>
      </c>
      <c r="B19" s="32"/>
      <c r="C19" s="33"/>
      <c r="D19" s="4" t="s">
        <v>7</v>
      </c>
      <c r="E19" s="4">
        <v>7000001002</v>
      </c>
      <c r="F19" s="4">
        <v>240</v>
      </c>
      <c r="G19" s="18">
        <v>141.6</v>
      </c>
      <c r="J19" s="18">
        <v>11</v>
      </c>
      <c r="K19" s="18">
        <f t="shared" si="0"/>
        <v>7.768361581920905</v>
      </c>
      <c r="L19" s="1"/>
    </row>
    <row r="20" spans="1:11" s="1" customFormat="1" ht="54" customHeight="1">
      <c r="A20" s="37" t="s">
        <v>8</v>
      </c>
      <c r="B20" s="38"/>
      <c r="C20" s="39"/>
      <c r="D20" s="3" t="s">
        <v>9</v>
      </c>
      <c r="E20" s="5" t="s">
        <v>106</v>
      </c>
      <c r="F20" s="3" t="s">
        <v>3</v>
      </c>
      <c r="G20" s="20">
        <f>G22</f>
        <v>7706</v>
      </c>
      <c r="J20" s="20">
        <f>J22</f>
        <v>1336.4</v>
      </c>
      <c r="K20" s="18">
        <f t="shared" si="0"/>
        <v>17.342330651440438</v>
      </c>
    </row>
    <row r="21" spans="1:11" s="1" customFormat="1" ht="22.5" customHeight="1">
      <c r="A21" s="31" t="s">
        <v>78</v>
      </c>
      <c r="B21" s="40"/>
      <c r="C21" s="41"/>
      <c r="D21" s="3" t="s">
        <v>9</v>
      </c>
      <c r="E21" s="4">
        <v>7000000000</v>
      </c>
      <c r="F21" s="4" t="s">
        <v>3</v>
      </c>
      <c r="G21" s="20">
        <f>G22</f>
        <v>7706</v>
      </c>
      <c r="J21" s="20">
        <f>J22</f>
        <v>1336.4</v>
      </c>
      <c r="K21" s="18">
        <f t="shared" si="0"/>
        <v>17.342330651440438</v>
      </c>
    </row>
    <row r="22" spans="1:11" s="1" customFormat="1" ht="15" customHeight="1">
      <c r="A22" s="31" t="s">
        <v>148</v>
      </c>
      <c r="B22" s="38"/>
      <c r="C22" s="39"/>
      <c r="D22" s="4" t="s">
        <v>9</v>
      </c>
      <c r="E22" s="4">
        <v>7001001002</v>
      </c>
      <c r="F22" s="4" t="s">
        <v>3</v>
      </c>
      <c r="G22" s="20">
        <f>G23+G24</f>
        <v>7706</v>
      </c>
      <c r="J22" s="20">
        <f>J23+J24</f>
        <v>1336.4</v>
      </c>
      <c r="K22" s="18">
        <f t="shared" si="0"/>
        <v>17.342330651440438</v>
      </c>
    </row>
    <row r="23" spans="1:11" s="1" customFormat="1" ht="15">
      <c r="A23" s="31" t="s">
        <v>58</v>
      </c>
      <c r="B23" s="32"/>
      <c r="C23" s="33"/>
      <c r="D23" s="4" t="s">
        <v>9</v>
      </c>
      <c r="E23" s="4">
        <v>7001001002</v>
      </c>
      <c r="F23" s="4">
        <v>120</v>
      </c>
      <c r="G23" s="18">
        <v>6706.2</v>
      </c>
      <c r="J23" s="18">
        <v>1094.2</v>
      </c>
      <c r="K23" s="18">
        <f t="shared" si="0"/>
        <v>16.316244669112166</v>
      </c>
    </row>
    <row r="24" spans="1:11" s="1" customFormat="1" ht="15">
      <c r="A24" s="31" t="s">
        <v>70</v>
      </c>
      <c r="B24" s="32"/>
      <c r="C24" s="33"/>
      <c r="D24" s="4" t="s">
        <v>9</v>
      </c>
      <c r="E24" s="4">
        <v>7001001002</v>
      </c>
      <c r="F24" s="4">
        <v>240</v>
      </c>
      <c r="G24" s="18">
        <v>999.8</v>
      </c>
      <c r="J24" s="18">
        <v>242.2</v>
      </c>
      <c r="K24" s="18">
        <f t="shared" si="0"/>
        <v>24.2248449689938</v>
      </c>
    </row>
    <row r="25" spans="1:11" s="1" customFormat="1" ht="15">
      <c r="A25" s="31" t="s">
        <v>140</v>
      </c>
      <c r="B25" s="32"/>
      <c r="C25" s="33"/>
      <c r="D25" s="7" t="s">
        <v>142</v>
      </c>
      <c r="E25" s="5" t="s">
        <v>106</v>
      </c>
      <c r="F25" s="7" t="s">
        <v>3</v>
      </c>
      <c r="G25" s="18">
        <f>G26</f>
        <v>6.7</v>
      </c>
      <c r="J25" s="18">
        <v>0</v>
      </c>
      <c r="K25" s="18">
        <v>0</v>
      </c>
    </row>
    <row r="26" spans="1:11" s="1" customFormat="1" ht="15">
      <c r="A26" s="31" t="s">
        <v>78</v>
      </c>
      <c r="B26" s="32"/>
      <c r="C26" s="33"/>
      <c r="D26" s="7" t="s">
        <v>142</v>
      </c>
      <c r="E26" s="4">
        <v>7000000000</v>
      </c>
      <c r="F26" s="7" t="s">
        <v>3</v>
      </c>
      <c r="G26" s="18">
        <f>G27</f>
        <v>6.7</v>
      </c>
      <c r="J26" s="18">
        <v>0</v>
      </c>
      <c r="K26" s="18">
        <v>0</v>
      </c>
    </row>
    <row r="27" spans="1:11" s="1" customFormat="1" ht="63" customHeight="1">
      <c r="A27" s="31" t="s">
        <v>149</v>
      </c>
      <c r="B27" s="32"/>
      <c r="C27" s="33"/>
      <c r="D27" s="7" t="s">
        <v>142</v>
      </c>
      <c r="E27" s="7" t="s">
        <v>150</v>
      </c>
      <c r="F27" s="7" t="s">
        <v>3</v>
      </c>
      <c r="G27" s="18">
        <f>G28</f>
        <v>6.7</v>
      </c>
      <c r="J27" s="18">
        <v>0</v>
      </c>
      <c r="K27" s="18">
        <v>0</v>
      </c>
    </row>
    <row r="28" spans="1:11" s="1" customFormat="1" ht="15">
      <c r="A28" s="31" t="s">
        <v>141</v>
      </c>
      <c r="B28" s="32"/>
      <c r="C28" s="33"/>
      <c r="D28" s="7" t="s">
        <v>142</v>
      </c>
      <c r="E28" s="7" t="s">
        <v>150</v>
      </c>
      <c r="F28" s="7" t="s">
        <v>71</v>
      </c>
      <c r="G28" s="18">
        <v>6.7</v>
      </c>
      <c r="J28" s="18">
        <v>0</v>
      </c>
      <c r="K28" s="18">
        <v>0</v>
      </c>
    </row>
    <row r="29" spans="1:11" s="1" customFormat="1" ht="15">
      <c r="A29" s="37" t="s">
        <v>10</v>
      </c>
      <c r="B29" s="38"/>
      <c r="C29" s="39"/>
      <c r="D29" s="5" t="s">
        <v>45</v>
      </c>
      <c r="E29" s="5" t="s">
        <v>106</v>
      </c>
      <c r="F29" s="3" t="s">
        <v>3</v>
      </c>
      <c r="G29" s="20">
        <f>G30+G35+G40</f>
        <v>1616.3000000000002</v>
      </c>
      <c r="J29" s="20">
        <f>J30+J35+J40</f>
        <v>146.5</v>
      </c>
      <c r="K29" s="18">
        <f aca="true" t="shared" si="1" ref="K29:K41">J29/G29*100</f>
        <v>9.063911402586152</v>
      </c>
    </row>
    <row r="30" spans="1:11" s="1" customFormat="1" ht="53.25" customHeight="1">
      <c r="A30" s="37" t="s">
        <v>91</v>
      </c>
      <c r="B30" s="32"/>
      <c r="C30" s="33"/>
      <c r="D30" s="5" t="s">
        <v>45</v>
      </c>
      <c r="E30" s="5" t="s">
        <v>107</v>
      </c>
      <c r="F30" s="5" t="s">
        <v>3</v>
      </c>
      <c r="G30" s="20">
        <f>G31+G33</f>
        <v>239</v>
      </c>
      <c r="J30" s="20">
        <f>J31+J33</f>
        <v>59.9</v>
      </c>
      <c r="K30" s="18">
        <f t="shared" si="1"/>
        <v>25.06276150627615</v>
      </c>
    </row>
    <row r="31" spans="1:11" s="1" customFormat="1" ht="15">
      <c r="A31" s="37" t="s">
        <v>92</v>
      </c>
      <c r="B31" s="32"/>
      <c r="C31" s="33"/>
      <c r="D31" s="5" t="s">
        <v>45</v>
      </c>
      <c r="E31" s="5" t="s">
        <v>151</v>
      </c>
      <c r="F31" s="5" t="s">
        <v>3</v>
      </c>
      <c r="G31" s="20">
        <f>G32</f>
        <v>110</v>
      </c>
      <c r="J31" s="18">
        <f>J32</f>
        <v>29.9</v>
      </c>
      <c r="K31" s="18">
        <f t="shared" si="1"/>
        <v>27.18181818181818</v>
      </c>
    </row>
    <row r="32" spans="1:11" s="1" customFormat="1" ht="15">
      <c r="A32" s="37" t="s">
        <v>70</v>
      </c>
      <c r="B32" s="32"/>
      <c r="C32" s="33"/>
      <c r="D32" s="5" t="s">
        <v>45</v>
      </c>
      <c r="E32" s="5" t="s">
        <v>151</v>
      </c>
      <c r="F32" s="5" t="s">
        <v>71</v>
      </c>
      <c r="G32" s="20">
        <v>110</v>
      </c>
      <c r="J32" s="18">
        <v>29.9</v>
      </c>
      <c r="K32" s="18">
        <f t="shared" si="1"/>
        <v>27.18181818181818</v>
      </c>
    </row>
    <row r="33" spans="1:11" s="1" customFormat="1" ht="15">
      <c r="A33" s="31" t="s">
        <v>93</v>
      </c>
      <c r="B33" s="32"/>
      <c r="C33" s="33"/>
      <c r="D33" s="5" t="s">
        <v>45</v>
      </c>
      <c r="E33" s="5" t="s">
        <v>152</v>
      </c>
      <c r="F33" s="5" t="s">
        <v>3</v>
      </c>
      <c r="G33" s="20">
        <f>G34</f>
        <v>129</v>
      </c>
      <c r="J33" s="18">
        <f>J34</f>
        <v>30</v>
      </c>
      <c r="K33" s="18">
        <f t="shared" si="1"/>
        <v>23.25581395348837</v>
      </c>
    </row>
    <row r="34" spans="1:11" s="1" customFormat="1" ht="15">
      <c r="A34" s="31" t="s">
        <v>70</v>
      </c>
      <c r="B34" s="32"/>
      <c r="C34" s="33"/>
      <c r="D34" s="5" t="s">
        <v>45</v>
      </c>
      <c r="E34" s="5" t="s">
        <v>152</v>
      </c>
      <c r="F34" s="5" t="s">
        <v>71</v>
      </c>
      <c r="G34" s="20">
        <v>129</v>
      </c>
      <c r="J34" s="18">
        <v>30</v>
      </c>
      <c r="K34" s="18">
        <f t="shared" si="1"/>
        <v>23.25581395348837</v>
      </c>
    </row>
    <row r="35" spans="1:11" s="1" customFormat="1" ht="42" customHeight="1">
      <c r="A35" s="31" t="s">
        <v>109</v>
      </c>
      <c r="B35" s="40"/>
      <c r="C35" s="41"/>
      <c r="D35" s="5" t="s">
        <v>45</v>
      </c>
      <c r="E35" s="5" t="s">
        <v>108</v>
      </c>
      <c r="F35" s="5" t="s">
        <v>3</v>
      </c>
      <c r="G35" s="20">
        <f>G36+G38</f>
        <v>435</v>
      </c>
      <c r="J35" s="20">
        <f>J36+J38</f>
        <v>79.1</v>
      </c>
      <c r="K35" s="18">
        <f t="shared" si="1"/>
        <v>18.18390804597701</v>
      </c>
    </row>
    <row r="36" spans="1:11" s="1" customFormat="1" ht="15">
      <c r="A36" s="31" t="s">
        <v>89</v>
      </c>
      <c r="B36" s="40"/>
      <c r="C36" s="41"/>
      <c r="D36" s="5" t="s">
        <v>45</v>
      </c>
      <c r="E36" s="5" t="s">
        <v>153</v>
      </c>
      <c r="F36" s="5" t="s">
        <v>3</v>
      </c>
      <c r="G36" s="20">
        <f>G37</f>
        <v>15</v>
      </c>
      <c r="J36" s="20">
        <f>J37</f>
        <v>15</v>
      </c>
      <c r="K36" s="18">
        <f t="shared" si="1"/>
        <v>100</v>
      </c>
    </row>
    <row r="37" spans="1:11" s="1" customFormat="1" ht="15">
      <c r="A37" s="31" t="s">
        <v>70</v>
      </c>
      <c r="B37" s="32"/>
      <c r="C37" s="33"/>
      <c r="D37" s="5" t="s">
        <v>45</v>
      </c>
      <c r="E37" s="5" t="s">
        <v>153</v>
      </c>
      <c r="F37" s="5" t="s">
        <v>71</v>
      </c>
      <c r="G37" s="20">
        <v>15</v>
      </c>
      <c r="J37" s="18">
        <v>15</v>
      </c>
      <c r="K37" s="18">
        <f t="shared" si="1"/>
        <v>100</v>
      </c>
    </row>
    <row r="38" spans="1:11" s="1" customFormat="1" ht="15">
      <c r="A38" s="31" t="s">
        <v>90</v>
      </c>
      <c r="B38" s="32"/>
      <c r="C38" s="33"/>
      <c r="D38" s="5" t="s">
        <v>45</v>
      </c>
      <c r="E38" s="5" t="s">
        <v>154</v>
      </c>
      <c r="F38" s="5" t="s">
        <v>3</v>
      </c>
      <c r="G38" s="20">
        <f>G39</f>
        <v>420</v>
      </c>
      <c r="J38" s="20">
        <f>J39</f>
        <v>64.1</v>
      </c>
      <c r="K38" s="18">
        <f t="shared" si="1"/>
        <v>15.26190476190476</v>
      </c>
    </row>
    <row r="39" spans="1:11" s="1" customFormat="1" ht="15">
      <c r="A39" s="31" t="s">
        <v>70</v>
      </c>
      <c r="B39" s="32"/>
      <c r="C39" s="33"/>
      <c r="D39" s="5" t="s">
        <v>45</v>
      </c>
      <c r="E39" s="5" t="s">
        <v>154</v>
      </c>
      <c r="F39" s="5" t="s">
        <v>71</v>
      </c>
      <c r="G39" s="20">
        <v>420</v>
      </c>
      <c r="J39" s="18">
        <v>64.1</v>
      </c>
      <c r="K39" s="18">
        <f t="shared" si="1"/>
        <v>15.26190476190476</v>
      </c>
    </row>
    <row r="40" spans="1:11" s="1" customFormat="1" ht="15">
      <c r="A40" s="31" t="s">
        <v>78</v>
      </c>
      <c r="B40" s="40"/>
      <c r="C40" s="41"/>
      <c r="D40" s="5" t="s">
        <v>45</v>
      </c>
      <c r="E40" s="4">
        <v>7000000000</v>
      </c>
      <c r="F40" s="4" t="s">
        <v>3</v>
      </c>
      <c r="G40" s="20">
        <f>G41+G44+G46</f>
        <v>942.3000000000001</v>
      </c>
      <c r="J40" s="20">
        <f>J41+J44+J46</f>
        <v>7.5</v>
      </c>
      <c r="K40" s="18">
        <f t="shared" si="1"/>
        <v>0.7959248646927729</v>
      </c>
    </row>
    <row r="41" spans="1:11" s="1" customFormat="1" ht="15">
      <c r="A41" s="31" t="s">
        <v>11</v>
      </c>
      <c r="B41" s="38"/>
      <c r="C41" s="39"/>
      <c r="D41" s="7" t="s">
        <v>45</v>
      </c>
      <c r="E41" s="4">
        <v>7001000005</v>
      </c>
      <c r="F41" s="4" t="s">
        <v>3</v>
      </c>
      <c r="G41" s="18">
        <f>G42+G43</f>
        <v>792.2</v>
      </c>
      <c r="J41" s="18">
        <f>J42+J43</f>
        <v>7.5</v>
      </c>
      <c r="K41" s="18">
        <f t="shared" si="1"/>
        <v>0.946730623579904</v>
      </c>
    </row>
    <row r="42" spans="1:11" s="1" customFormat="1" ht="15">
      <c r="A42" s="31" t="s">
        <v>70</v>
      </c>
      <c r="B42" s="32"/>
      <c r="C42" s="33"/>
      <c r="D42" s="7" t="s">
        <v>45</v>
      </c>
      <c r="E42" s="4">
        <v>7001000005</v>
      </c>
      <c r="F42" s="4">
        <v>240</v>
      </c>
      <c r="G42" s="18">
        <v>766.7</v>
      </c>
      <c r="J42" s="18">
        <v>0</v>
      </c>
      <c r="K42" s="18">
        <v>0</v>
      </c>
    </row>
    <row r="43" spans="1:11" s="1" customFormat="1" ht="17.25" customHeight="1">
      <c r="A43" s="31" t="s">
        <v>74</v>
      </c>
      <c r="B43" s="32"/>
      <c r="C43" s="33"/>
      <c r="D43" s="7" t="s">
        <v>45</v>
      </c>
      <c r="E43" s="4">
        <v>7001000005</v>
      </c>
      <c r="F43" s="4">
        <v>850</v>
      </c>
      <c r="G43" s="18">
        <v>25.5</v>
      </c>
      <c r="J43" s="18">
        <v>7.5</v>
      </c>
      <c r="K43" s="18">
        <f>J43/G43*100</f>
        <v>29.411764705882355</v>
      </c>
    </row>
    <row r="44" spans="1:11" s="1" customFormat="1" ht="31.5" customHeight="1">
      <c r="A44" s="31" t="s">
        <v>72</v>
      </c>
      <c r="B44" s="32"/>
      <c r="C44" s="33"/>
      <c r="D44" s="7" t="s">
        <v>45</v>
      </c>
      <c r="E44" s="4">
        <v>7001000007</v>
      </c>
      <c r="F44" s="7" t="s">
        <v>3</v>
      </c>
      <c r="G44" s="18">
        <f>G45</f>
        <v>150</v>
      </c>
      <c r="J44" s="18">
        <v>0</v>
      </c>
      <c r="K44" s="18">
        <v>0</v>
      </c>
    </row>
    <row r="45" spans="1:11" s="1" customFormat="1" ht="15" customHeight="1">
      <c r="A45" s="31" t="s">
        <v>76</v>
      </c>
      <c r="B45" s="32"/>
      <c r="C45" s="33"/>
      <c r="D45" s="7" t="s">
        <v>45</v>
      </c>
      <c r="E45" s="4">
        <v>7001000007</v>
      </c>
      <c r="F45" s="7" t="s">
        <v>75</v>
      </c>
      <c r="G45" s="18">
        <v>150</v>
      </c>
      <c r="J45" s="18">
        <v>0</v>
      </c>
      <c r="K45" s="18">
        <v>0</v>
      </c>
    </row>
    <row r="46" spans="1:11" s="1" customFormat="1" ht="66.75" customHeight="1">
      <c r="A46" s="31" t="s">
        <v>159</v>
      </c>
      <c r="B46" s="32"/>
      <c r="C46" s="33"/>
      <c r="D46" s="7" t="s">
        <v>45</v>
      </c>
      <c r="E46" s="4">
        <v>7001041100</v>
      </c>
      <c r="F46" s="7" t="s">
        <v>3</v>
      </c>
      <c r="G46" s="18">
        <f>G47</f>
        <v>0.1</v>
      </c>
      <c r="J46" s="18">
        <v>0</v>
      </c>
      <c r="K46" s="18">
        <v>0</v>
      </c>
    </row>
    <row r="47" spans="1:11" s="1" customFormat="1" ht="15" customHeight="1">
      <c r="A47" s="31" t="s">
        <v>70</v>
      </c>
      <c r="B47" s="32"/>
      <c r="C47" s="33"/>
      <c r="D47" s="7" t="s">
        <v>45</v>
      </c>
      <c r="E47" s="4">
        <v>7001041100</v>
      </c>
      <c r="F47" s="4">
        <v>240</v>
      </c>
      <c r="G47" s="18">
        <v>0.1</v>
      </c>
      <c r="J47" s="18">
        <v>0</v>
      </c>
      <c r="K47" s="18">
        <v>0</v>
      </c>
    </row>
    <row r="48" spans="1:11" s="2" customFormat="1" ht="18.75" customHeight="1">
      <c r="A48" s="48" t="s">
        <v>44</v>
      </c>
      <c r="B48" s="69"/>
      <c r="C48" s="70"/>
      <c r="D48" s="11" t="s">
        <v>12</v>
      </c>
      <c r="E48" s="11" t="s">
        <v>106</v>
      </c>
      <c r="F48" s="11" t="s">
        <v>3</v>
      </c>
      <c r="G48" s="19">
        <f>G49+G53+G57</f>
        <v>413</v>
      </c>
      <c r="J48" s="19">
        <f>J49+J53+J57</f>
        <v>13</v>
      </c>
      <c r="K48" s="19">
        <f>J48/G48*100</f>
        <v>3.14769975786925</v>
      </c>
    </row>
    <row r="49" spans="1:11" s="1" customFormat="1" ht="40.5" customHeight="1">
      <c r="A49" s="37" t="s">
        <v>49</v>
      </c>
      <c r="B49" s="38"/>
      <c r="C49" s="39"/>
      <c r="D49" s="3" t="s">
        <v>13</v>
      </c>
      <c r="E49" s="5" t="s">
        <v>106</v>
      </c>
      <c r="F49" s="3" t="s">
        <v>3</v>
      </c>
      <c r="G49" s="20">
        <f>G50</f>
        <v>220</v>
      </c>
      <c r="J49" s="18">
        <v>0</v>
      </c>
      <c r="K49" s="18">
        <v>0</v>
      </c>
    </row>
    <row r="50" spans="1:11" s="1" customFormat="1" ht="51" customHeight="1">
      <c r="A50" s="37" t="s">
        <v>80</v>
      </c>
      <c r="B50" s="32"/>
      <c r="C50" s="33"/>
      <c r="D50" s="5" t="s">
        <v>13</v>
      </c>
      <c r="E50" s="5" t="s">
        <v>110</v>
      </c>
      <c r="F50" s="5" t="s">
        <v>3</v>
      </c>
      <c r="G50" s="20">
        <f>G51</f>
        <v>220</v>
      </c>
      <c r="J50" s="18">
        <v>0</v>
      </c>
      <c r="K50" s="18">
        <v>0</v>
      </c>
    </row>
    <row r="51" spans="1:11" s="1" customFormat="1" ht="25.5" customHeight="1">
      <c r="A51" s="31" t="s">
        <v>82</v>
      </c>
      <c r="B51" s="38"/>
      <c r="C51" s="39"/>
      <c r="D51" s="5" t="s">
        <v>13</v>
      </c>
      <c r="E51" s="5" t="s">
        <v>155</v>
      </c>
      <c r="F51" s="5" t="s">
        <v>3</v>
      </c>
      <c r="G51" s="20">
        <f>G52</f>
        <v>220</v>
      </c>
      <c r="J51" s="18">
        <v>0</v>
      </c>
      <c r="K51" s="18">
        <v>0</v>
      </c>
    </row>
    <row r="52" spans="1:11" s="1" customFormat="1" ht="20.25" customHeight="1">
      <c r="A52" s="31" t="s">
        <v>70</v>
      </c>
      <c r="B52" s="32"/>
      <c r="C52" s="33"/>
      <c r="D52" s="5" t="s">
        <v>13</v>
      </c>
      <c r="E52" s="5" t="s">
        <v>155</v>
      </c>
      <c r="F52" s="5" t="s">
        <v>71</v>
      </c>
      <c r="G52" s="20">
        <v>220</v>
      </c>
      <c r="J52" s="18">
        <v>0</v>
      </c>
      <c r="K52" s="18">
        <v>0</v>
      </c>
    </row>
    <row r="53" spans="1:12" ht="15">
      <c r="A53" s="37" t="s">
        <v>14</v>
      </c>
      <c r="B53" s="38"/>
      <c r="C53" s="39"/>
      <c r="D53" s="3" t="s">
        <v>15</v>
      </c>
      <c r="E53" s="5" t="s">
        <v>106</v>
      </c>
      <c r="F53" s="3" t="s">
        <v>3</v>
      </c>
      <c r="G53" s="20">
        <f>G54</f>
        <v>167</v>
      </c>
      <c r="J53" s="20">
        <f>J54</f>
        <v>13</v>
      </c>
      <c r="K53" s="18">
        <f>J53/G53*100</f>
        <v>7.784431137724551</v>
      </c>
      <c r="L53" s="1"/>
    </row>
    <row r="54" spans="1:12" ht="43.5" customHeight="1">
      <c r="A54" s="31" t="s">
        <v>80</v>
      </c>
      <c r="B54" s="40"/>
      <c r="C54" s="41"/>
      <c r="D54" s="5" t="s">
        <v>15</v>
      </c>
      <c r="E54" s="5" t="s">
        <v>110</v>
      </c>
      <c r="F54" s="5" t="s">
        <v>3</v>
      </c>
      <c r="G54" s="20">
        <f>G55</f>
        <v>167</v>
      </c>
      <c r="J54" s="20">
        <f>J55</f>
        <v>13</v>
      </c>
      <c r="K54" s="18">
        <f>J54/G54*100</f>
        <v>7.784431137724551</v>
      </c>
      <c r="L54" s="1"/>
    </row>
    <row r="55" spans="1:12" ht="15">
      <c r="A55" s="31" t="s">
        <v>83</v>
      </c>
      <c r="B55" s="38"/>
      <c r="C55" s="39"/>
      <c r="D55" s="5" t="s">
        <v>15</v>
      </c>
      <c r="E55" s="5" t="s">
        <v>156</v>
      </c>
      <c r="F55" s="5" t="s">
        <v>3</v>
      </c>
      <c r="G55" s="20">
        <f>G56</f>
        <v>167</v>
      </c>
      <c r="J55" s="20">
        <f>J56</f>
        <v>13</v>
      </c>
      <c r="K55" s="18">
        <f>J55/G55*100</f>
        <v>7.784431137724551</v>
      </c>
      <c r="L55" s="1"/>
    </row>
    <row r="56" spans="1:12" ht="15">
      <c r="A56" s="31" t="s">
        <v>70</v>
      </c>
      <c r="B56" s="32"/>
      <c r="C56" s="33"/>
      <c r="D56" s="5" t="s">
        <v>15</v>
      </c>
      <c r="E56" s="5" t="s">
        <v>156</v>
      </c>
      <c r="F56" s="5" t="s">
        <v>71</v>
      </c>
      <c r="G56" s="20">
        <v>167</v>
      </c>
      <c r="J56" s="18">
        <v>13</v>
      </c>
      <c r="K56" s="18">
        <f>J56/G56*100</f>
        <v>7.784431137724551</v>
      </c>
      <c r="L56" s="1"/>
    </row>
    <row r="57" spans="1:12" ht="36" customHeight="1">
      <c r="A57" s="31" t="s">
        <v>111</v>
      </c>
      <c r="B57" s="32"/>
      <c r="C57" s="33"/>
      <c r="D57" s="5" t="s">
        <v>113</v>
      </c>
      <c r="E57" s="5" t="s">
        <v>106</v>
      </c>
      <c r="F57" s="5" t="s">
        <v>3</v>
      </c>
      <c r="G57" s="20">
        <f>G58</f>
        <v>26</v>
      </c>
      <c r="J57" s="18">
        <v>0</v>
      </c>
      <c r="K57" s="18">
        <v>0</v>
      </c>
      <c r="L57" s="1"/>
    </row>
    <row r="58" spans="1:12" ht="15">
      <c r="A58" s="31" t="s">
        <v>78</v>
      </c>
      <c r="B58" s="32"/>
      <c r="C58" s="33"/>
      <c r="D58" s="5" t="s">
        <v>113</v>
      </c>
      <c r="E58" s="4">
        <v>7000000000</v>
      </c>
      <c r="F58" s="5" t="s">
        <v>3</v>
      </c>
      <c r="G58" s="20">
        <f>G59</f>
        <v>26</v>
      </c>
      <c r="J58" s="18">
        <v>0</v>
      </c>
      <c r="K58" s="18">
        <v>0</v>
      </c>
      <c r="L58" s="1"/>
    </row>
    <row r="59" spans="1:12" ht="36" customHeight="1">
      <c r="A59" s="31" t="s">
        <v>112</v>
      </c>
      <c r="B59" s="32"/>
      <c r="C59" s="33"/>
      <c r="D59" s="5" t="s">
        <v>113</v>
      </c>
      <c r="E59" s="4">
        <v>7001000011</v>
      </c>
      <c r="F59" s="5" t="s">
        <v>3</v>
      </c>
      <c r="G59" s="20">
        <f>G60</f>
        <v>26</v>
      </c>
      <c r="J59" s="18">
        <v>0</v>
      </c>
      <c r="K59" s="18">
        <v>0</v>
      </c>
      <c r="L59" s="1"/>
    </row>
    <row r="60" spans="1:12" ht="15">
      <c r="A60" s="31" t="s">
        <v>70</v>
      </c>
      <c r="B60" s="32"/>
      <c r="C60" s="33"/>
      <c r="D60" s="5" t="s">
        <v>113</v>
      </c>
      <c r="E60" s="4">
        <v>7001000011</v>
      </c>
      <c r="F60" s="5" t="s">
        <v>71</v>
      </c>
      <c r="G60" s="20">
        <v>26</v>
      </c>
      <c r="J60" s="18">
        <v>0</v>
      </c>
      <c r="K60" s="18">
        <v>0</v>
      </c>
      <c r="L60" s="1"/>
    </row>
    <row r="61" spans="1:12" ht="15.75">
      <c r="A61" s="48" t="s">
        <v>16</v>
      </c>
      <c r="B61" s="49"/>
      <c r="C61" s="50"/>
      <c r="D61" s="11" t="s">
        <v>17</v>
      </c>
      <c r="E61" s="11" t="s">
        <v>106</v>
      </c>
      <c r="F61" s="11" t="s">
        <v>3</v>
      </c>
      <c r="G61" s="21">
        <f>G62+G66+G72</f>
        <v>15822</v>
      </c>
      <c r="J61" s="21">
        <f>J62+J66+J72</f>
        <v>4500</v>
      </c>
      <c r="K61" s="21">
        <f>J61/G61*100</f>
        <v>28.441410693970422</v>
      </c>
      <c r="L61" s="1"/>
    </row>
    <row r="62" spans="1:12" ht="17.25" customHeight="1">
      <c r="A62" s="37" t="s">
        <v>53</v>
      </c>
      <c r="B62" s="53"/>
      <c r="C62" s="54"/>
      <c r="D62" s="7" t="s">
        <v>55</v>
      </c>
      <c r="E62" s="5" t="s">
        <v>106</v>
      </c>
      <c r="F62" s="7" t="s">
        <v>3</v>
      </c>
      <c r="G62" s="20">
        <f>G64</f>
        <v>114</v>
      </c>
      <c r="J62" s="18">
        <v>0</v>
      </c>
      <c r="K62" s="18">
        <v>0</v>
      </c>
      <c r="L62" s="1"/>
    </row>
    <row r="63" spans="1:12" ht="17.25" customHeight="1">
      <c r="A63" s="31" t="s">
        <v>78</v>
      </c>
      <c r="B63" s="40"/>
      <c r="C63" s="41"/>
      <c r="D63" s="7" t="s">
        <v>55</v>
      </c>
      <c r="E63" s="4">
        <v>7000000000</v>
      </c>
      <c r="F63" s="7" t="s">
        <v>3</v>
      </c>
      <c r="G63" s="20">
        <f>G64</f>
        <v>114</v>
      </c>
      <c r="J63" s="18">
        <v>0</v>
      </c>
      <c r="K63" s="18">
        <v>0</v>
      </c>
      <c r="L63" s="1"/>
    </row>
    <row r="64" spans="1:12" ht="17.25" customHeight="1">
      <c r="A64" s="37" t="s">
        <v>54</v>
      </c>
      <c r="B64" s="53"/>
      <c r="C64" s="54"/>
      <c r="D64" s="7" t="s">
        <v>55</v>
      </c>
      <c r="E64" s="4">
        <v>7001000030</v>
      </c>
      <c r="F64" s="7" t="s">
        <v>3</v>
      </c>
      <c r="G64" s="18">
        <f>G65</f>
        <v>114</v>
      </c>
      <c r="J64" s="18">
        <v>0</v>
      </c>
      <c r="K64" s="18">
        <v>0</v>
      </c>
      <c r="L64" s="1"/>
    </row>
    <row r="65" spans="1:12" ht="34.5" customHeight="1">
      <c r="A65" s="31" t="s">
        <v>64</v>
      </c>
      <c r="B65" s="59"/>
      <c r="C65" s="60"/>
      <c r="D65" s="7" t="s">
        <v>55</v>
      </c>
      <c r="E65" s="4">
        <v>7001000030</v>
      </c>
      <c r="F65" s="7" t="s">
        <v>59</v>
      </c>
      <c r="G65" s="18">
        <v>114</v>
      </c>
      <c r="J65" s="18">
        <v>0</v>
      </c>
      <c r="K65" s="18">
        <v>0</v>
      </c>
      <c r="L65" s="1"/>
    </row>
    <row r="66" spans="1:12" ht="15">
      <c r="A66" s="37" t="s">
        <v>52</v>
      </c>
      <c r="B66" s="73"/>
      <c r="C66" s="74"/>
      <c r="D66" s="5" t="s">
        <v>51</v>
      </c>
      <c r="E66" s="7" t="s">
        <v>106</v>
      </c>
      <c r="F66" s="5" t="s">
        <v>3</v>
      </c>
      <c r="G66" s="20">
        <f>G67</f>
        <v>14587</v>
      </c>
      <c r="J66" s="20">
        <f>J67</f>
        <v>4500</v>
      </c>
      <c r="K66" s="18">
        <f aca="true" t="shared" si="2" ref="K66:K71">J66/G66*100</f>
        <v>30.8493864399808</v>
      </c>
      <c r="L66" s="1"/>
    </row>
    <row r="67" spans="1:12" ht="60" customHeight="1">
      <c r="A67" s="31" t="s">
        <v>97</v>
      </c>
      <c r="B67" s="40"/>
      <c r="C67" s="41"/>
      <c r="D67" s="5" t="s">
        <v>51</v>
      </c>
      <c r="E67" s="5" t="s">
        <v>114</v>
      </c>
      <c r="F67" s="5" t="s">
        <v>3</v>
      </c>
      <c r="G67" s="20">
        <f>G68+G70</f>
        <v>14587</v>
      </c>
      <c r="J67" s="20">
        <f>J68+J70</f>
        <v>4500</v>
      </c>
      <c r="K67" s="18">
        <f t="shared" si="2"/>
        <v>30.8493864399808</v>
      </c>
      <c r="L67" s="1"/>
    </row>
    <row r="68" spans="1:12" ht="15">
      <c r="A68" s="31" t="s">
        <v>84</v>
      </c>
      <c r="B68" s="40"/>
      <c r="C68" s="41"/>
      <c r="D68" s="5" t="s">
        <v>51</v>
      </c>
      <c r="E68" s="5" t="s">
        <v>157</v>
      </c>
      <c r="F68" s="5" t="s">
        <v>3</v>
      </c>
      <c r="G68" s="20">
        <f>G69</f>
        <v>6155</v>
      </c>
      <c r="J68" s="20">
        <f>J69</f>
        <v>2900</v>
      </c>
      <c r="K68" s="18">
        <f t="shared" si="2"/>
        <v>47.1161657189277</v>
      </c>
      <c r="L68" s="1"/>
    </row>
    <row r="69" spans="1:12" ht="15">
      <c r="A69" s="31" t="s">
        <v>76</v>
      </c>
      <c r="B69" s="32"/>
      <c r="C69" s="33"/>
      <c r="D69" s="5" t="s">
        <v>51</v>
      </c>
      <c r="E69" s="5" t="s">
        <v>157</v>
      </c>
      <c r="F69" s="5" t="s">
        <v>75</v>
      </c>
      <c r="G69" s="20">
        <v>6155</v>
      </c>
      <c r="J69" s="18">
        <v>2900</v>
      </c>
      <c r="K69" s="18">
        <f t="shared" si="2"/>
        <v>47.1161657189277</v>
      </c>
      <c r="L69" s="1"/>
    </row>
    <row r="70" spans="1:12" ht="15">
      <c r="A70" s="31" t="s">
        <v>85</v>
      </c>
      <c r="B70" s="40"/>
      <c r="C70" s="41"/>
      <c r="D70" s="5" t="s">
        <v>51</v>
      </c>
      <c r="E70" s="5" t="s">
        <v>158</v>
      </c>
      <c r="F70" s="5" t="s">
        <v>3</v>
      </c>
      <c r="G70" s="20">
        <f>G71</f>
        <v>8432</v>
      </c>
      <c r="J70" s="20">
        <f>J71</f>
        <v>1600</v>
      </c>
      <c r="K70" s="18">
        <f t="shared" si="2"/>
        <v>18.975332068311197</v>
      </c>
      <c r="L70" s="1"/>
    </row>
    <row r="71" spans="1:12" ht="15">
      <c r="A71" s="31" t="s">
        <v>76</v>
      </c>
      <c r="B71" s="32"/>
      <c r="C71" s="33"/>
      <c r="D71" s="5" t="s">
        <v>51</v>
      </c>
      <c r="E71" s="5" t="s">
        <v>158</v>
      </c>
      <c r="F71" s="5" t="s">
        <v>75</v>
      </c>
      <c r="G71" s="20">
        <v>8432</v>
      </c>
      <c r="J71" s="18">
        <v>1600</v>
      </c>
      <c r="K71" s="18">
        <f t="shared" si="2"/>
        <v>18.975332068311197</v>
      </c>
      <c r="L71" s="1"/>
    </row>
    <row r="72" spans="1:12" ht="15">
      <c r="A72" s="37" t="s">
        <v>18</v>
      </c>
      <c r="B72" s="38"/>
      <c r="C72" s="39"/>
      <c r="D72" s="3" t="s">
        <v>19</v>
      </c>
      <c r="E72" s="5" t="s">
        <v>106</v>
      </c>
      <c r="F72" s="3" t="s">
        <v>3</v>
      </c>
      <c r="G72" s="20">
        <f>G73+G76+G79</f>
        <v>1121</v>
      </c>
      <c r="J72" s="18">
        <v>0</v>
      </c>
      <c r="K72" s="18">
        <v>0</v>
      </c>
      <c r="L72" s="1"/>
    </row>
    <row r="73" spans="1:12" ht="63" customHeight="1">
      <c r="A73" s="31" t="s">
        <v>81</v>
      </c>
      <c r="B73" s="32"/>
      <c r="C73" s="33"/>
      <c r="D73" s="7" t="s">
        <v>19</v>
      </c>
      <c r="E73" s="7" t="s">
        <v>115</v>
      </c>
      <c r="F73" s="7" t="s">
        <v>3</v>
      </c>
      <c r="G73" s="18">
        <f>G74</f>
        <v>7</v>
      </c>
      <c r="J73" s="18">
        <v>0</v>
      </c>
      <c r="K73" s="18">
        <v>0</v>
      </c>
      <c r="L73" s="1"/>
    </row>
    <row r="74" spans="1:12" ht="30.75" customHeight="1">
      <c r="A74" s="31" t="s">
        <v>88</v>
      </c>
      <c r="B74" s="38"/>
      <c r="C74" s="39"/>
      <c r="D74" s="7" t="s">
        <v>19</v>
      </c>
      <c r="E74" s="7" t="s">
        <v>160</v>
      </c>
      <c r="F74" s="7" t="s">
        <v>3</v>
      </c>
      <c r="G74" s="18">
        <f>G75</f>
        <v>7</v>
      </c>
      <c r="J74" s="18">
        <v>0</v>
      </c>
      <c r="K74" s="18">
        <v>0</v>
      </c>
      <c r="L74" s="1"/>
    </row>
    <row r="75" spans="1:12" ht="38.25" customHeight="1">
      <c r="A75" s="37" t="s">
        <v>64</v>
      </c>
      <c r="B75" s="53"/>
      <c r="C75" s="54"/>
      <c r="D75" s="7" t="s">
        <v>19</v>
      </c>
      <c r="E75" s="7" t="s">
        <v>160</v>
      </c>
      <c r="F75" s="7" t="s">
        <v>59</v>
      </c>
      <c r="G75" s="18">
        <v>7</v>
      </c>
      <c r="J75" s="18">
        <v>0</v>
      </c>
      <c r="K75" s="18">
        <v>0</v>
      </c>
      <c r="L75" s="1"/>
    </row>
    <row r="76" spans="1:12" ht="77.25" customHeight="1">
      <c r="A76" s="37" t="s">
        <v>86</v>
      </c>
      <c r="B76" s="32"/>
      <c r="C76" s="33"/>
      <c r="D76" s="7" t="s">
        <v>19</v>
      </c>
      <c r="E76" s="7" t="s">
        <v>116</v>
      </c>
      <c r="F76" s="7" t="s">
        <v>3</v>
      </c>
      <c r="G76" s="18">
        <f>G77</f>
        <v>371</v>
      </c>
      <c r="J76" s="18">
        <v>0</v>
      </c>
      <c r="K76" s="18">
        <v>0</v>
      </c>
      <c r="L76" s="1"/>
    </row>
    <row r="77" spans="1:12" ht="39" customHeight="1">
      <c r="A77" s="31" t="s">
        <v>87</v>
      </c>
      <c r="B77" s="71"/>
      <c r="C77" s="72"/>
      <c r="D77" s="7" t="s">
        <v>19</v>
      </c>
      <c r="E77" s="7" t="s">
        <v>161</v>
      </c>
      <c r="F77" s="7" t="s">
        <v>3</v>
      </c>
      <c r="G77" s="18">
        <f>G78</f>
        <v>371</v>
      </c>
      <c r="J77" s="18">
        <v>0</v>
      </c>
      <c r="K77" s="18">
        <v>0</v>
      </c>
      <c r="L77" s="1"/>
    </row>
    <row r="78" spans="1:12" ht="38.25" customHeight="1">
      <c r="A78" s="31" t="s">
        <v>70</v>
      </c>
      <c r="B78" s="32"/>
      <c r="C78" s="33"/>
      <c r="D78" s="7" t="s">
        <v>19</v>
      </c>
      <c r="E78" s="7" t="s">
        <v>161</v>
      </c>
      <c r="F78" s="7" t="s">
        <v>71</v>
      </c>
      <c r="G78" s="18">
        <v>371</v>
      </c>
      <c r="J78" s="18">
        <v>0</v>
      </c>
      <c r="K78" s="18">
        <v>0</v>
      </c>
      <c r="L78" s="1"/>
    </row>
    <row r="79" spans="1:12" ht="38.25" customHeight="1">
      <c r="A79" s="31" t="s">
        <v>117</v>
      </c>
      <c r="B79" s="32"/>
      <c r="C79" s="33"/>
      <c r="D79" s="7" t="s">
        <v>19</v>
      </c>
      <c r="E79" s="7" t="s">
        <v>118</v>
      </c>
      <c r="F79" s="7" t="s">
        <v>3</v>
      </c>
      <c r="G79" s="18">
        <f>G80</f>
        <v>743</v>
      </c>
      <c r="J79" s="18">
        <v>0</v>
      </c>
      <c r="K79" s="18">
        <v>0</v>
      </c>
      <c r="L79" s="1"/>
    </row>
    <row r="80" spans="1:12" ht="38.25" customHeight="1">
      <c r="A80" s="31" t="s">
        <v>119</v>
      </c>
      <c r="B80" s="32"/>
      <c r="C80" s="33"/>
      <c r="D80" s="7" t="s">
        <v>19</v>
      </c>
      <c r="E80" s="7" t="s">
        <v>162</v>
      </c>
      <c r="F80" s="7" t="s">
        <v>3</v>
      </c>
      <c r="G80" s="18">
        <f>G81</f>
        <v>743</v>
      </c>
      <c r="J80" s="18">
        <v>0</v>
      </c>
      <c r="K80" s="18">
        <v>0</v>
      </c>
      <c r="L80" s="1"/>
    </row>
    <row r="81" spans="1:12" ht="38.25" customHeight="1">
      <c r="A81" s="31" t="s">
        <v>70</v>
      </c>
      <c r="B81" s="32"/>
      <c r="C81" s="33"/>
      <c r="D81" s="7" t="s">
        <v>19</v>
      </c>
      <c r="E81" s="7" t="s">
        <v>162</v>
      </c>
      <c r="F81" s="7" t="s">
        <v>71</v>
      </c>
      <c r="G81" s="18">
        <v>743</v>
      </c>
      <c r="J81" s="18">
        <v>0</v>
      </c>
      <c r="K81" s="18">
        <v>0</v>
      </c>
      <c r="L81" s="1"/>
    </row>
    <row r="82" spans="1:11" s="8" customFormat="1" ht="17.25" customHeight="1">
      <c r="A82" s="48" t="s">
        <v>20</v>
      </c>
      <c r="B82" s="49"/>
      <c r="C82" s="50"/>
      <c r="D82" s="11" t="s">
        <v>21</v>
      </c>
      <c r="E82" s="11" t="s">
        <v>106</v>
      </c>
      <c r="F82" s="11" t="s">
        <v>3</v>
      </c>
      <c r="G82" s="24">
        <f>G83+G95+G109</f>
        <v>107197.59999999999</v>
      </c>
      <c r="J82" s="24">
        <f>J83+J95+J109</f>
        <v>3964.5</v>
      </c>
      <c r="K82" s="19">
        <f>J82/G82*100</f>
        <v>3.6983104099345514</v>
      </c>
    </row>
    <row r="83" spans="1:11" s="6" customFormat="1" ht="17.25" customHeight="1">
      <c r="A83" s="37" t="s">
        <v>22</v>
      </c>
      <c r="B83" s="73"/>
      <c r="C83" s="74"/>
      <c r="D83" s="5" t="s">
        <v>23</v>
      </c>
      <c r="E83" s="5" t="s">
        <v>106</v>
      </c>
      <c r="F83" s="5" t="s">
        <v>3</v>
      </c>
      <c r="G83" s="20">
        <f>G84+G92+G87</f>
        <v>8941.9</v>
      </c>
      <c r="J83" s="20">
        <f>J84+J92+J87</f>
        <v>885.7</v>
      </c>
      <c r="K83" s="18">
        <f>J83/G83*100</f>
        <v>9.905053735783225</v>
      </c>
    </row>
    <row r="84" spans="1:11" s="6" customFormat="1" ht="51" customHeight="1">
      <c r="A84" s="37" t="s">
        <v>120</v>
      </c>
      <c r="B84" s="32"/>
      <c r="C84" s="33"/>
      <c r="D84" s="5" t="s">
        <v>23</v>
      </c>
      <c r="E84" s="5" t="s">
        <v>121</v>
      </c>
      <c r="F84" s="5" t="s">
        <v>3</v>
      </c>
      <c r="G84" s="20">
        <f>G85</f>
        <v>500</v>
      </c>
      <c r="J84" s="20">
        <v>0</v>
      </c>
      <c r="K84" s="20">
        <v>0</v>
      </c>
    </row>
    <row r="85" spans="1:11" s="6" customFormat="1" ht="57.75" customHeight="1">
      <c r="A85" s="31" t="s">
        <v>122</v>
      </c>
      <c r="B85" s="32"/>
      <c r="C85" s="33"/>
      <c r="D85" s="5" t="s">
        <v>23</v>
      </c>
      <c r="E85" s="5" t="s">
        <v>163</v>
      </c>
      <c r="F85" s="5" t="s">
        <v>3</v>
      </c>
      <c r="G85" s="20">
        <f>G86</f>
        <v>500</v>
      </c>
      <c r="J85" s="20">
        <v>0</v>
      </c>
      <c r="K85" s="20">
        <v>0</v>
      </c>
    </row>
    <row r="86" spans="1:11" s="6" customFormat="1" ht="17.25" customHeight="1">
      <c r="A86" s="31" t="s">
        <v>70</v>
      </c>
      <c r="B86" s="32"/>
      <c r="C86" s="33"/>
      <c r="D86" s="5" t="s">
        <v>23</v>
      </c>
      <c r="E86" s="5" t="s">
        <v>163</v>
      </c>
      <c r="F86" s="5" t="s">
        <v>71</v>
      </c>
      <c r="G86" s="20">
        <v>500</v>
      </c>
      <c r="J86" s="20">
        <v>0</v>
      </c>
      <c r="K86" s="20">
        <v>0</v>
      </c>
    </row>
    <row r="87" spans="1:11" s="6" customFormat="1" ht="42.75" customHeight="1">
      <c r="A87" s="31" t="s">
        <v>170</v>
      </c>
      <c r="B87" s="32"/>
      <c r="C87" s="33"/>
      <c r="D87" s="5" t="s">
        <v>23</v>
      </c>
      <c r="E87" s="5" t="s">
        <v>173</v>
      </c>
      <c r="F87" s="5" t="s">
        <v>3</v>
      </c>
      <c r="G87" s="20">
        <f>G88+G90</f>
        <v>7641.9</v>
      </c>
      <c r="J87" s="20">
        <f>J88+J90</f>
        <v>885.7</v>
      </c>
      <c r="K87" s="18">
        <f>J87/G87*100</f>
        <v>11.59004959499601</v>
      </c>
    </row>
    <row r="88" spans="1:11" s="6" customFormat="1" ht="53.25" customHeight="1">
      <c r="A88" s="31" t="s">
        <v>171</v>
      </c>
      <c r="B88" s="32"/>
      <c r="C88" s="33"/>
      <c r="D88" s="5" t="s">
        <v>23</v>
      </c>
      <c r="E88" s="5" t="s">
        <v>174</v>
      </c>
      <c r="F88" s="5" t="s">
        <v>3</v>
      </c>
      <c r="G88" s="20">
        <f>G89</f>
        <v>3637.4</v>
      </c>
      <c r="J88" s="20">
        <f>J89</f>
        <v>885.7</v>
      </c>
      <c r="K88" s="18">
        <f>J88/G88*100</f>
        <v>24.349810304063343</v>
      </c>
    </row>
    <row r="89" spans="1:11" s="6" customFormat="1" ht="17.25" customHeight="1">
      <c r="A89" s="31" t="s">
        <v>126</v>
      </c>
      <c r="B89" s="32"/>
      <c r="C89" s="33"/>
      <c r="D89" s="5" t="s">
        <v>23</v>
      </c>
      <c r="E89" s="5" t="s">
        <v>174</v>
      </c>
      <c r="F89" s="5" t="s">
        <v>95</v>
      </c>
      <c r="G89" s="20">
        <v>3637.4</v>
      </c>
      <c r="J89" s="20">
        <v>885.7</v>
      </c>
      <c r="K89" s="18">
        <f>J89/G89*100</f>
        <v>24.349810304063343</v>
      </c>
    </row>
    <row r="90" spans="1:11" s="6" customFormat="1" ht="41.25" customHeight="1">
      <c r="A90" s="31" t="s">
        <v>172</v>
      </c>
      <c r="B90" s="32"/>
      <c r="C90" s="33"/>
      <c r="D90" s="5" t="s">
        <v>23</v>
      </c>
      <c r="E90" s="5" t="s">
        <v>175</v>
      </c>
      <c r="F90" s="5" t="s">
        <v>3</v>
      </c>
      <c r="G90" s="20">
        <f>G91</f>
        <v>4004.5</v>
      </c>
      <c r="J90" s="20">
        <v>0</v>
      </c>
      <c r="K90" s="20">
        <v>0</v>
      </c>
    </row>
    <row r="91" spans="1:11" s="6" customFormat="1" ht="17.25" customHeight="1">
      <c r="A91" s="31" t="s">
        <v>126</v>
      </c>
      <c r="B91" s="32"/>
      <c r="C91" s="33"/>
      <c r="D91" s="5" t="s">
        <v>23</v>
      </c>
      <c r="E91" s="5" t="s">
        <v>175</v>
      </c>
      <c r="F91" s="5" t="s">
        <v>95</v>
      </c>
      <c r="G91" s="20">
        <v>4004.5</v>
      </c>
      <c r="J91" s="20">
        <v>0</v>
      </c>
      <c r="K91" s="20">
        <v>0</v>
      </c>
    </row>
    <row r="92" spans="1:11" s="6" customFormat="1" ht="40.5" customHeight="1">
      <c r="A92" s="31" t="s">
        <v>78</v>
      </c>
      <c r="B92" s="40"/>
      <c r="C92" s="41"/>
      <c r="D92" s="5" t="s">
        <v>23</v>
      </c>
      <c r="E92" s="4">
        <v>7000000000</v>
      </c>
      <c r="F92" s="5" t="s">
        <v>3</v>
      </c>
      <c r="G92" s="20">
        <f>G93</f>
        <v>800</v>
      </c>
      <c r="J92" s="20">
        <v>0</v>
      </c>
      <c r="K92" s="20">
        <v>0</v>
      </c>
    </row>
    <row r="93" spans="1:11" s="6" customFormat="1" ht="40.5" customHeight="1">
      <c r="A93" s="31" t="s">
        <v>123</v>
      </c>
      <c r="B93" s="32"/>
      <c r="C93" s="33"/>
      <c r="D93" s="5" t="s">
        <v>23</v>
      </c>
      <c r="E93" s="4">
        <v>7001000015</v>
      </c>
      <c r="F93" s="5" t="s">
        <v>3</v>
      </c>
      <c r="G93" s="20">
        <f>G94</f>
        <v>800</v>
      </c>
      <c r="J93" s="20">
        <v>0</v>
      </c>
      <c r="K93" s="20">
        <v>0</v>
      </c>
    </row>
    <row r="94" spans="1:11" s="6" customFormat="1" ht="17.25" customHeight="1">
      <c r="A94" s="31" t="s">
        <v>70</v>
      </c>
      <c r="B94" s="32"/>
      <c r="C94" s="33"/>
      <c r="D94" s="5" t="s">
        <v>23</v>
      </c>
      <c r="E94" s="4">
        <v>7001000015</v>
      </c>
      <c r="F94" s="5" t="s">
        <v>71</v>
      </c>
      <c r="G94" s="20">
        <v>800</v>
      </c>
      <c r="J94" s="20">
        <v>0</v>
      </c>
      <c r="K94" s="20">
        <v>0</v>
      </c>
    </row>
    <row r="95" spans="1:12" ht="15" customHeight="1">
      <c r="A95" s="37" t="s">
        <v>24</v>
      </c>
      <c r="B95" s="38"/>
      <c r="C95" s="39"/>
      <c r="D95" s="3" t="s">
        <v>25</v>
      </c>
      <c r="E95" s="5" t="s">
        <v>106</v>
      </c>
      <c r="F95" s="3" t="s">
        <v>3</v>
      </c>
      <c r="G95" s="20">
        <f>G106+G96+G101</f>
        <v>91345.7</v>
      </c>
      <c r="J95" s="20">
        <f>J106+J96+J101</f>
        <v>893.7</v>
      </c>
      <c r="K95" s="20">
        <f>J95/G95*100</f>
        <v>0.9783711767494256</v>
      </c>
      <c r="L95" s="1"/>
    </row>
    <row r="96" spans="1:12" ht="34.5" customHeight="1">
      <c r="A96" s="31" t="s">
        <v>96</v>
      </c>
      <c r="B96" s="71"/>
      <c r="C96" s="72"/>
      <c r="D96" s="5" t="s">
        <v>25</v>
      </c>
      <c r="E96" s="5" t="s">
        <v>125</v>
      </c>
      <c r="F96" s="5" t="s">
        <v>3</v>
      </c>
      <c r="G96" s="20">
        <f>G97+G99</f>
        <v>7000</v>
      </c>
      <c r="J96" s="20">
        <f>J97+J99</f>
        <v>635.6</v>
      </c>
      <c r="K96" s="18">
        <f>J96/G96*100</f>
        <v>9.08</v>
      </c>
      <c r="L96" s="1"/>
    </row>
    <row r="97" spans="1:12" ht="24" customHeight="1">
      <c r="A97" s="31" t="s">
        <v>124</v>
      </c>
      <c r="B97" s="75"/>
      <c r="C97" s="76"/>
      <c r="D97" s="5" t="s">
        <v>25</v>
      </c>
      <c r="E97" s="5" t="s">
        <v>164</v>
      </c>
      <c r="F97" s="5" t="s">
        <v>3</v>
      </c>
      <c r="G97" s="20">
        <f>G98</f>
        <v>3600</v>
      </c>
      <c r="J97" s="18">
        <v>0</v>
      </c>
      <c r="K97" s="18">
        <v>0</v>
      </c>
      <c r="L97" s="1"/>
    </row>
    <row r="98" spans="1:12" ht="15" customHeight="1">
      <c r="A98" s="31" t="s">
        <v>126</v>
      </c>
      <c r="B98" s="32"/>
      <c r="C98" s="33"/>
      <c r="D98" s="5" t="s">
        <v>25</v>
      </c>
      <c r="E98" s="5" t="s">
        <v>164</v>
      </c>
      <c r="F98" s="5" t="s">
        <v>95</v>
      </c>
      <c r="G98" s="20">
        <v>3600</v>
      </c>
      <c r="J98" s="18">
        <v>0</v>
      </c>
      <c r="K98" s="18">
        <v>0</v>
      </c>
      <c r="L98" s="1"/>
    </row>
    <row r="99" spans="1:12" ht="24" customHeight="1">
      <c r="A99" s="31" t="s">
        <v>127</v>
      </c>
      <c r="B99" s="32"/>
      <c r="C99" s="33"/>
      <c r="D99" s="5" t="s">
        <v>25</v>
      </c>
      <c r="E99" s="5" t="s">
        <v>165</v>
      </c>
      <c r="F99" s="5" t="s">
        <v>3</v>
      </c>
      <c r="G99" s="20">
        <f>G100</f>
        <v>3400</v>
      </c>
      <c r="J99" s="20">
        <f>J100</f>
        <v>635.6</v>
      </c>
      <c r="K99" s="18">
        <f>J99/G99*100</f>
        <v>18.694117647058825</v>
      </c>
      <c r="L99" s="1"/>
    </row>
    <row r="100" spans="1:12" ht="15" customHeight="1">
      <c r="A100" s="31" t="s">
        <v>70</v>
      </c>
      <c r="B100" s="32"/>
      <c r="C100" s="33"/>
      <c r="D100" s="5" t="s">
        <v>25</v>
      </c>
      <c r="E100" s="5" t="s">
        <v>165</v>
      </c>
      <c r="F100" s="5" t="s">
        <v>71</v>
      </c>
      <c r="G100" s="20">
        <v>3400</v>
      </c>
      <c r="J100" s="18">
        <v>635.6</v>
      </c>
      <c r="K100" s="18">
        <f>J100/G100*100</f>
        <v>18.694117647058825</v>
      </c>
      <c r="L100" s="1"/>
    </row>
    <row r="101" spans="1:12" ht="41.25" customHeight="1">
      <c r="A101" s="31" t="s">
        <v>128</v>
      </c>
      <c r="B101" s="32"/>
      <c r="C101" s="33"/>
      <c r="D101" s="5" t="s">
        <v>25</v>
      </c>
      <c r="E101" s="5" t="s">
        <v>129</v>
      </c>
      <c r="F101" s="5" t="s">
        <v>3</v>
      </c>
      <c r="G101" s="20">
        <f>G102+G104</f>
        <v>84180.7</v>
      </c>
      <c r="J101" s="20">
        <f>J102+J104</f>
        <v>258.1</v>
      </c>
      <c r="K101" s="18">
        <f>J101/G101*100</f>
        <v>0.3066023447179698</v>
      </c>
      <c r="L101" s="1"/>
    </row>
    <row r="102" spans="1:12" ht="15" customHeight="1">
      <c r="A102" s="31" t="s">
        <v>101</v>
      </c>
      <c r="B102" s="43"/>
      <c r="C102" s="44"/>
      <c r="D102" s="5" t="s">
        <v>25</v>
      </c>
      <c r="E102" s="5" t="s">
        <v>166</v>
      </c>
      <c r="F102" s="5" t="s">
        <v>3</v>
      </c>
      <c r="G102" s="20">
        <f>G103</f>
        <v>9831.8</v>
      </c>
      <c r="J102" s="20">
        <f>J103</f>
        <v>258.1</v>
      </c>
      <c r="K102" s="18">
        <f>J102/G102*100</f>
        <v>2.625155108932241</v>
      </c>
      <c r="L102" s="1"/>
    </row>
    <row r="103" spans="1:12" ht="15" customHeight="1">
      <c r="A103" s="31" t="s">
        <v>94</v>
      </c>
      <c r="B103" s="32"/>
      <c r="C103" s="33"/>
      <c r="D103" s="5" t="s">
        <v>25</v>
      </c>
      <c r="E103" s="5" t="s">
        <v>166</v>
      </c>
      <c r="F103" s="5" t="s">
        <v>95</v>
      </c>
      <c r="G103" s="20">
        <v>9831.8</v>
      </c>
      <c r="J103" s="18">
        <v>258.1</v>
      </c>
      <c r="K103" s="18">
        <f>J103/G103*100</f>
        <v>2.625155108932241</v>
      </c>
      <c r="L103" s="1"/>
    </row>
    <row r="104" spans="1:12" ht="35.25" customHeight="1">
      <c r="A104" s="31" t="s">
        <v>176</v>
      </c>
      <c r="B104" s="32"/>
      <c r="C104" s="33"/>
      <c r="D104" s="5" t="s">
        <v>25</v>
      </c>
      <c r="E104" s="5" t="s">
        <v>177</v>
      </c>
      <c r="F104" s="5" t="s">
        <v>3</v>
      </c>
      <c r="G104" s="20">
        <f>G105</f>
        <v>74348.9</v>
      </c>
      <c r="J104" s="18">
        <v>0</v>
      </c>
      <c r="K104" s="18">
        <v>0</v>
      </c>
      <c r="L104" s="1"/>
    </row>
    <row r="105" spans="1:12" ht="15" customHeight="1">
      <c r="A105" s="31" t="s">
        <v>94</v>
      </c>
      <c r="B105" s="32"/>
      <c r="C105" s="33"/>
      <c r="D105" s="5" t="s">
        <v>25</v>
      </c>
      <c r="E105" s="5" t="s">
        <v>177</v>
      </c>
      <c r="F105" s="5" t="s">
        <v>95</v>
      </c>
      <c r="G105" s="20">
        <v>74348.9</v>
      </c>
      <c r="J105" s="18">
        <v>0</v>
      </c>
      <c r="K105" s="18">
        <v>0</v>
      </c>
      <c r="L105" s="1"/>
    </row>
    <row r="106" spans="1:12" ht="15">
      <c r="A106" s="31" t="s">
        <v>78</v>
      </c>
      <c r="B106" s="40"/>
      <c r="C106" s="41"/>
      <c r="D106" s="7" t="s">
        <v>25</v>
      </c>
      <c r="E106" s="4">
        <v>7000000000</v>
      </c>
      <c r="F106" s="7" t="s">
        <v>3</v>
      </c>
      <c r="G106" s="20">
        <f>G107</f>
        <v>165</v>
      </c>
      <c r="J106" s="18">
        <v>0</v>
      </c>
      <c r="K106" s="18">
        <v>0</v>
      </c>
      <c r="L106" s="1"/>
    </row>
    <row r="107" spans="1:12" ht="15">
      <c r="A107" s="31" t="s">
        <v>73</v>
      </c>
      <c r="B107" s="32"/>
      <c r="C107" s="33"/>
      <c r="D107" s="7" t="s">
        <v>25</v>
      </c>
      <c r="E107" s="4">
        <v>7001000017</v>
      </c>
      <c r="F107" s="7" t="s">
        <v>3</v>
      </c>
      <c r="G107" s="20">
        <f>G108</f>
        <v>165</v>
      </c>
      <c r="J107" s="18">
        <v>0</v>
      </c>
      <c r="K107" s="18">
        <v>0</v>
      </c>
      <c r="L107" s="1"/>
    </row>
    <row r="108" spans="1:12" ht="46.5" customHeight="1">
      <c r="A108" s="31" t="s">
        <v>64</v>
      </c>
      <c r="B108" s="59"/>
      <c r="C108" s="60"/>
      <c r="D108" s="7" t="s">
        <v>25</v>
      </c>
      <c r="E108" s="4">
        <v>7001000017</v>
      </c>
      <c r="F108" s="7" t="s">
        <v>59</v>
      </c>
      <c r="G108" s="20">
        <v>165</v>
      </c>
      <c r="J108" s="18">
        <v>0</v>
      </c>
      <c r="K108" s="18">
        <v>0</v>
      </c>
      <c r="L108" s="1"/>
    </row>
    <row r="109" spans="1:12" ht="15">
      <c r="A109" s="37" t="s">
        <v>26</v>
      </c>
      <c r="B109" s="38"/>
      <c r="C109" s="39"/>
      <c r="D109" s="3" t="s">
        <v>27</v>
      </c>
      <c r="E109" s="5" t="s">
        <v>106</v>
      </c>
      <c r="F109" s="3" t="s">
        <v>3</v>
      </c>
      <c r="G109" s="20">
        <f>G110</f>
        <v>6910</v>
      </c>
      <c r="J109" s="20">
        <f>J110</f>
        <v>2185.1</v>
      </c>
      <c r="K109" s="18">
        <f aca="true" t="shared" si="3" ref="K109:K136">J109/G109*100</f>
        <v>31.62228654124457</v>
      </c>
      <c r="L109" s="1"/>
    </row>
    <row r="110" spans="1:12" ht="15">
      <c r="A110" s="31" t="s">
        <v>78</v>
      </c>
      <c r="B110" s="40"/>
      <c r="C110" s="41"/>
      <c r="D110" s="4" t="s">
        <v>27</v>
      </c>
      <c r="E110" s="4">
        <v>7000000000</v>
      </c>
      <c r="F110" s="4" t="s">
        <v>3</v>
      </c>
      <c r="G110" s="20">
        <f>G111+G114+G116</f>
        <v>6910</v>
      </c>
      <c r="J110" s="20">
        <f>J111+J114+J116</f>
        <v>2185.1</v>
      </c>
      <c r="K110" s="18">
        <f t="shared" si="3"/>
        <v>31.62228654124457</v>
      </c>
      <c r="L110" s="1"/>
    </row>
    <row r="111" spans="1:12" ht="15">
      <c r="A111" s="31" t="s">
        <v>28</v>
      </c>
      <c r="B111" s="38"/>
      <c r="C111" s="39"/>
      <c r="D111" s="4" t="s">
        <v>27</v>
      </c>
      <c r="E111" s="4">
        <v>7001000018</v>
      </c>
      <c r="F111" s="4" t="s">
        <v>3</v>
      </c>
      <c r="G111" s="18">
        <f>G112+G113</f>
        <v>3500</v>
      </c>
      <c r="J111" s="18">
        <f>J112+J113</f>
        <v>1185.1</v>
      </c>
      <c r="K111" s="18">
        <f t="shared" si="3"/>
        <v>33.85999999999999</v>
      </c>
      <c r="L111" s="1"/>
    </row>
    <row r="112" spans="1:12" ht="15" customHeight="1">
      <c r="A112" s="31" t="s">
        <v>70</v>
      </c>
      <c r="B112" s="32"/>
      <c r="C112" s="33"/>
      <c r="D112" s="4" t="s">
        <v>27</v>
      </c>
      <c r="E112" s="4">
        <v>7001000018</v>
      </c>
      <c r="F112" s="4">
        <v>240</v>
      </c>
      <c r="G112" s="18">
        <v>3000</v>
      </c>
      <c r="J112" s="18">
        <v>1085.1</v>
      </c>
      <c r="K112" s="18">
        <f t="shared" si="3"/>
        <v>36.169999999999995</v>
      </c>
      <c r="L112" s="1"/>
    </row>
    <row r="113" spans="1:12" ht="15" customHeight="1">
      <c r="A113" s="31" t="s">
        <v>76</v>
      </c>
      <c r="B113" s="32"/>
      <c r="C113" s="33"/>
      <c r="D113" s="7" t="s">
        <v>27</v>
      </c>
      <c r="E113" s="4">
        <v>7001000018</v>
      </c>
      <c r="F113" s="4">
        <v>610</v>
      </c>
      <c r="G113" s="18">
        <v>500</v>
      </c>
      <c r="J113" s="18">
        <v>100</v>
      </c>
      <c r="K113" s="18">
        <f t="shared" si="3"/>
        <v>20</v>
      </c>
      <c r="L113" s="1"/>
    </row>
    <row r="114" spans="1:12" ht="15">
      <c r="A114" s="31" t="s">
        <v>29</v>
      </c>
      <c r="B114" s="38"/>
      <c r="C114" s="39"/>
      <c r="D114" s="4" t="s">
        <v>27</v>
      </c>
      <c r="E114" s="4">
        <v>7001000019</v>
      </c>
      <c r="F114" s="4" t="s">
        <v>3</v>
      </c>
      <c r="G114" s="18">
        <f>G115</f>
        <v>400</v>
      </c>
      <c r="J114" s="18">
        <f>J115</f>
        <v>100</v>
      </c>
      <c r="K114" s="18">
        <f t="shared" si="3"/>
        <v>25</v>
      </c>
      <c r="L114" s="1"/>
    </row>
    <row r="115" spans="1:12" ht="15" customHeight="1">
      <c r="A115" s="31" t="s">
        <v>76</v>
      </c>
      <c r="B115" s="32"/>
      <c r="C115" s="33"/>
      <c r="D115" s="7" t="s">
        <v>27</v>
      </c>
      <c r="E115" s="4">
        <v>7001000019</v>
      </c>
      <c r="F115" s="4">
        <v>610</v>
      </c>
      <c r="G115" s="18">
        <v>400</v>
      </c>
      <c r="J115" s="18">
        <v>100</v>
      </c>
      <c r="K115" s="18">
        <f t="shared" si="3"/>
        <v>25</v>
      </c>
      <c r="L115" s="1"/>
    </row>
    <row r="116" spans="1:12" ht="15">
      <c r="A116" s="31" t="s">
        <v>63</v>
      </c>
      <c r="B116" s="38"/>
      <c r="C116" s="39"/>
      <c r="D116" s="4" t="s">
        <v>27</v>
      </c>
      <c r="E116" s="4">
        <v>7001000020</v>
      </c>
      <c r="F116" s="4" t="s">
        <v>3</v>
      </c>
      <c r="G116" s="18">
        <f>G117</f>
        <v>3010</v>
      </c>
      <c r="J116" s="18">
        <f>J117</f>
        <v>900</v>
      </c>
      <c r="K116" s="18">
        <f t="shared" si="3"/>
        <v>29.900332225913623</v>
      </c>
      <c r="L116" s="1"/>
    </row>
    <row r="117" spans="1:12" ht="15" customHeight="1">
      <c r="A117" s="31" t="s">
        <v>76</v>
      </c>
      <c r="B117" s="32"/>
      <c r="C117" s="33"/>
      <c r="D117" s="7" t="s">
        <v>27</v>
      </c>
      <c r="E117" s="4">
        <v>7001000020</v>
      </c>
      <c r="F117" s="4">
        <v>610</v>
      </c>
      <c r="G117" s="18">
        <v>3010</v>
      </c>
      <c r="J117" s="18">
        <v>900</v>
      </c>
      <c r="K117" s="18">
        <f t="shared" si="3"/>
        <v>29.900332225913623</v>
      </c>
      <c r="L117" s="1"/>
    </row>
    <row r="118" spans="1:11" s="8" customFormat="1" ht="15.75">
      <c r="A118" s="48" t="s">
        <v>30</v>
      </c>
      <c r="B118" s="49"/>
      <c r="C118" s="50"/>
      <c r="D118" s="11" t="s">
        <v>31</v>
      </c>
      <c r="E118" s="11" t="s">
        <v>106</v>
      </c>
      <c r="F118" s="11" t="s">
        <v>3</v>
      </c>
      <c r="G118" s="19">
        <f>G119</f>
        <v>25</v>
      </c>
      <c r="J118" s="19">
        <f>J119</f>
        <v>5</v>
      </c>
      <c r="K118" s="19">
        <f t="shared" si="3"/>
        <v>20</v>
      </c>
    </row>
    <row r="119" spans="1:11" s="8" customFormat="1" ht="15">
      <c r="A119" s="34" t="s">
        <v>42</v>
      </c>
      <c r="B119" s="35"/>
      <c r="C119" s="36"/>
      <c r="D119" s="3" t="s">
        <v>32</v>
      </c>
      <c r="E119" s="5" t="s">
        <v>106</v>
      </c>
      <c r="F119" s="3" t="s">
        <v>3</v>
      </c>
      <c r="G119" s="20">
        <f>G121</f>
        <v>25</v>
      </c>
      <c r="J119" s="20">
        <f>J121</f>
        <v>5</v>
      </c>
      <c r="K119" s="18">
        <f t="shared" si="3"/>
        <v>20</v>
      </c>
    </row>
    <row r="120" spans="1:11" s="8" customFormat="1" ht="15">
      <c r="A120" s="31" t="s">
        <v>78</v>
      </c>
      <c r="B120" s="40"/>
      <c r="C120" s="41"/>
      <c r="D120" s="4" t="s">
        <v>32</v>
      </c>
      <c r="E120" s="4">
        <v>7000000000</v>
      </c>
      <c r="F120" s="4" t="s">
        <v>3</v>
      </c>
      <c r="G120" s="20">
        <f>G121</f>
        <v>25</v>
      </c>
      <c r="J120" s="20">
        <f>J121</f>
        <v>5</v>
      </c>
      <c r="K120" s="18">
        <f t="shared" si="3"/>
        <v>20</v>
      </c>
    </row>
    <row r="121" spans="1:12" ht="15">
      <c r="A121" s="31" t="s">
        <v>41</v>
      </c>
      <c r="B121" s="38"/>
      <c r="C121" s="39"/>
      <c r="D121" s="4" t="s">
        <v>32</v>
      </c>
      <c r="E121" s="4">
        <v>7001000022</v>
      </c>
      <c r="F121" s="4" t="s">
        <v>3</v>
      </c>
      <c r="G121" s="18">
        <f>G122</f>
        <v>25</v>
      </c>
      <c r="J121" s="18">
        <v>5</v>
      </c>
      <c r="K121" s="18">
        <f t="shared" si="3"/>
        <v>20</v>
      </c>
      <c r="L121" s="1"/>
    </row>
    <row r="122" spans="1:12" ht="15" customHeight="1">
      <c r="A122" s="31" t="s">
        <v>70</v>
      </c>
      <c r="B122" s="32"/>
      <c r="C122" s="33"/>
      <c r="D122" s="7" t="s">
        <v>32</v>
      </c>
      <c r="E122" s="4">
        <v>7001000022</v>
      </c>
      <c r="F122" s="7" t="s">
        <v>71</v>
      </c>
      <c r="G122" s="18">
        <v>25</v>
      </c>
      <c r="J122" s="18">
        <v>5</v>
      </c>
      <c r="K122" s="18">
        <f t="shared" si="3"/>
        <v>20</v>
      </c>
      <c r="L122" s="1"/>
    </row>
    <row r="123" spans="1:11" s="8" customFormat="1" ht="19.5" customHeight="1">
      <c r="A123" s="48" t="s">
        <v>50</v>
      </c>
      <c r="B123" s="57"/>
      <c r="C123" s="58"/>
      <c r="D123" s="11" t="s">
        <v>33</v>
      </c>
      <c r="E123" s="26" t="s">
        <v>106</v>
      </c>
      <c r="F123" s="11" t="s">
        <v>3</v>
      </c>
      <c r="G123" s="19">
        <f>G124</f>
        <v>22391</v>
      </c>
      <c r="J123" s="19">
        <f>J124</f>
        <v>5500</v>
      </c>
      <c r="K123" s="19">
        <f t="shared" si="3"/>
        <v>24.563440668125587</v>
      </c>
    </row>
    <row r="124" spans="1:12" ht="15">
      <c r="A124" s="37" t="s">
        <v>34</v>
      </c>
      <c r="B124" s="38"/>
      <c r="C124" s="39"/>
      <c r="D124" s="3" t="s">
        <v>35</v>
      </c>
      <c r="E124" s="5" t="s">
        <v>106</v>
      </c>
      <c r="F124" s="3" t="s">
        <v>3</v>
      </c>
      <c r="G124" s="20">
        <f>G125</f>
        <v>22391</v>
      </c>
      <c r="J124" s="20">
        <f>J125</f>
        <v>5500</v>
      </c>
      <c r="K124" s="18">
        <f t="shared" si="3"/>
        <v>24.563440668125587</v>
      </c>
      <c r="L124" s="1"/>
    </row>
    <row r="125" spans="1:12" ht="40.5" customHeight="1">
      <c r="A125" s="31" t="s">
        <v>130</v>
      </c>
      <c r="B125" s="40"/>
      <c r="C125" s="41"/>
      <c r="D125" s="4" t="s">
        <v>35</v>
      </c>
      <c r="E125" s="4">
        <v>1300000000</v>
      </c>
      <c r="F125" s="7" t="s">
        <v>3</v>
      </c>
      <c r="G125" s="20">
        <f>G126+G130</f>
        <v>22391</v>
      </c>
      <c r="J125" s="20">
        <f>J126+J130</f>
        <v>5500</v>
      </c>
      <c r="K125" s="18">
        <f t="shared" si="3"/>
        <v>24.563440668125587</v>
      </c>
      <c r="L125" s="1"/>
    </row>
    <row r="126" spans="1:11" s="12" customFormat="1" ht="52.5" customHeight="1">
      <c r="A126" s="31" t="s">
        <v>137</v>
      </c>
      <c r="B126" s="51"/>
      <c r="C126" s="52"/>
      <c r="D126" s="4" t="s">
        <v>35</v>
      </c>
      <c r="E126" s="4">
        <v>1310000000</v>
      </c>
      <c r="F126" s="7" t="s">
        <v>3</v>
      </c>
      <c r="G126" s="18">
        <f>G127</f>
        <v>13791</v>
      </c>
      <c r="J126" s="18">
        <f>J127</f>
        <v>3400</v>
      </c>
      <c r="K126" s="18">
        <f t="shared" si="3"/>
        <v>24.653759698354</v>
      </c>
    </row>
    <row r="127" spans="1:11" s="12" customFormat="1" ht="15">
      <c r="A127" s="31" t="s">
        <v>143</v>
      </c>
      <c r="B127" s="43"/>
      <c r="C127" s="44"/>
      <c r="D127" s="7" t="s">
        <v>35</v>
      </c>
      <c r="E127" s="4">
        <v>1311100000</v>
      </c>
      <c r="F127" s="7" t="s">
        <v>3</v>
      </c>
      <c r="G127" s="18">
        <f>G128</f>
        <v>13791</v>
      </c>
      <c r="J127" s="18">
        <f>J128</f>
        <v>3400</v>
      </c>
      <c r="K127" s="18">
        <f t="shared" si="3"/>
        <v>24.653759698354</v>
      </c>
    </row>
    <row r="128" spans="1:11" s="12" customFormat="1" ht="15" customHeight="1">
      <c r="A128" s="31" t="s">
        <v>76</v>
      </c>
      <c r="B128" s="43"/>
      <c r="C128" s="44"/>
      <c r="D128" s="7" t="s">
        <v>35</v>
      </c>
      <c r="E128" s="4">
        <v>1311100000</v>
      </c>
      <c r="F128" s="7" t="s">
        <v>75</v>
      </c>
      <c r="G128" s="18">
        <v>13791</v>
      </c>
      <c r="J128" s="18">
        <v>3400</v>
      </c>
      <c r="K128" s="18">
        <f t="shared" si="3"/>
        <v>24.653759698354</v>
      </c>
    </row>
    <row r="129" spans="1:11" s="12" customFormat="1" ht="47.25" customHeight="1">
      <c r="A129" s="31" t="s">
        <v>138</v>
      </c>
      <c r="B129" s="43"/>
      <c r="C129" s="44"/>
      <c r="D129" s="7" t="s">
        <v>35</v>
      </c>
      <c r="E129" s="7" t="s">
        <v>139</v>
      </c>
      <c r="F129" s="7" t="s">
        <v>3</v>
      </c>
      <c r="G129" s="18">
        <f>G130</f>
        <v>8600</v>
      </c>
      <c r="J129" s="18">
        <f>J130</f>
        <v>2100</v>
      </c>
      <c r="K129" s="18">
        <f t="shared" si="3"/>
        <v>24.418604651162788</v>
      </c>
    </row>
    <row r="130" spans="1:11" s="12" customFormat="1" ht="48.75" customHeight="1">
      <c r="A130" s="31" t="s">
        <v>144</v>
      </c>
      <c r="B130" s="43"/>
      <c r="C130" s="44"/>
      <c r="D130" s="7" t="s">
        <v>35</v>
      </c>
      <c r="E130" s="7" t="s">
        <v>167</v>
      </c>
      <c r="F130" s="7" t="s">
        <v>3</v>
      </c>
      <c r="G130" s="18">
        <f>G131</f>
        <v>8600</v>
      </c>
      <c r="J130" s="18">
        <f>J131</f>
        <v>2100</v>
      </c>
      <c r="K130" s="18">
        <f t="shared" si="3"/>
        <v>24.418604651162788</v>
      </c>
    </row>
    <row r="131" spans="1:11" s="12" customFormat="1" ht="15" customHeight="1">
      <c r="A131" s="31" t="s">
        <v>76</v>
      </c>
      <c r="B131" s="32"/>
      <c r="C131" s="33"/>
      <c r="D131" s="7" t="s">
        <v>35</v>
      </c>
      <c r="E131" s="7" t="s">
        <v>167</v>
      </c>
      <c r="F131" s="7" t="s">
        <v>75</v>
      </c>
      <c r="G131" s="18">
        <v>8600</v>
      </c>
      <c r="J131" s="18">
        <v>2100</v>
      </c>
      <c r="K131" s="18">
        <f t="shared" si="3"/>
        <v>24.418604651162788</v>
      </c>
    </row>
    <row r="132" spans="1:12" ht="15.75">
      <c r="A132" s="48" t="s">
        <v>36</v>
      </c>
      <c r="B132" s="49"/>
      <c r="C132" s="50"/>
      <c r="D132" s="11" t="s">
        <v>37</v>
      </c>
      <c r="E132" s="11" t="s">
        <v>106</v>
      </c>
      <c r="F132" s="11" t="s">
        <v>3</v>
      </c>
      <c r="G132" s="19">
        <f>G133+G137+G147</f>
        <v>950.2</v>
      </c>
      <c r="J132" s="19">
        <f>J133+J137+J147</f>
        <v>73.5</v>
      </c>
      <c r="K132" s="19">
        <f t="shared" si="3"/>
        <v>7.735213639233845</v>
      </c>
      <c r="L132" s="1"/>
    </row>
    <row r="133" spans="1:11" s="8" customFormat="1" ht="15.75">
      <c r="A133" s="34" t="s">
        <v>38</v>
      </c>
      <c r="B133" s="35"/>
      <c r="C133" s="36"/>
      <c r="D133" s="10" t="s">
        <v>39</v>
      </c>
      <c r="E133" s="26" t="s">
        <v>106</v>
      </c>
      <c r="F133" s="10" t="s">
        <v>3</v>
      </c>
      <c r="G133" s="22">
        <f>G135</f>
        <v>294</v>
      </c>
      <c r="J133" s="22">
        <f>J135</f>
        <v>73.5</v>
      </c>
      <c r="K133" s="21">
        <f t="shared" si="3"/>
        <v>25</v>
      </c>
    </row>
    <row r="134" spans="1:11" s="8" customFormat="1" ht="15">
      <c r="A134" s="31" t="s">
        <v>78</v>
      </c>
      <c r="B134" s="40"/>
      <c r="C134" s="41"/>
      <c r="D134" s="4" t="s">
        <v>39</v>
      </c>
      <c r="E134" s="4">
        <v>7000000000</v>
      </c>
      <c r="F134" s="4" t="s">
        <v>3</v>
      </c>
      <c r="G134" s="20">
        <f>G135</f>
        <v>294</v>
      </c>
      <c r="J134" s="20">
        <f>J135</f>
        <v>73.5</v>
      </c>
      <c r="K134" s="18">
        <f t="shared" si="3"/>
        <v>25</v>
      </c>
    </row>
    <row r="135" spans="1:12" ht="15">
      <c r="A135" s="31" t="s">
        <v>57</v>
      </c>
      <c r="B135" s="38"/>
      <c r="C135" s="39"/>
      <c r="D135" s="4" t="s">
        <v>39</v>
      </c>
      <c r="E135" s="4">
        <v>7001000026</v>
      </c>
      <c r="F135" s="4" t="s">
        <v>3</v>
      </c>
      <c r="G135" s="18">
        <f>G136</f>
        <v>294</v>
      </c>
      <c r="J135" s="18">
        <f>J136</f>
        <v>73.5</v>
      </c>
      <c r="K135" s="18">
        <f t="shared" si="3"/>
        <v>25</v>
      </c>
      <c r="L135" s="1"/>
    </row>
    <row r="136" spans="1:12" ht="34.5" customHeight="1">
      <c r="A136" s="31" t="s">
        <v>61</v>
      </c>
      <c r="B136" s="32"/>
      <c r="C136" s="33"/>
      <c r="D136" s="4" t="s">
        <v>39</v>
      </c>
      <c r="E136" s="4">
        <v>7001000026</v>
      </c>
      <c r="F136" s="4">
        <v>320</v>
      </c>
      <c r="G136" s="18">
        <v>294</v>
      </c>
      <c r="J136" s="18">
        <v>73.5</v>
      </c>
      <c r="K136" s="18">
        <f t="shared" si="3"/>
        <v>25</v>
      </c>
      <c r="L136" s="1"/>
    </row>
    <row r="137" spans="1:12" ht="15.75">
      <c r="A137" s="48" t="s">
        <v>66</v>
      </c>
      <c r="B137" s="55"/>
      <c r="C137" s="56"/>
      <c r="D137" s="25">
        <v>1003</v>
      </c>
      <c r="E137" s="26" t="s">
        <v>106</v>
      </c>
      <c r="F137" s="10" t="s">
        <v>3</v>
      </c>
      <c r="G137" s="21">
        <f>G138+G141+G144</f>
        <v>621.2</v>
      </c>
      <c r="J137" s="21">
        <v>0</v>
      </c>
      <c r="K137" s="21">
        <v>0</v>
      </c>
      <c r="L137" s="1"/>
    </row>
    <row r="138" spans="1:12" ht="51" customHeight="1">
      <c r="A138" s="31" t="s">
        <v>132</v>
      </c>
      <c r="B138" s="67"/>
      <c r="C138" s="68"/>
      <c r="D138" s="7" t="s">
        <v>102</v>
      </c>
      <c r="E138" s="5" t="s">
        <v>133</v>
      </c>
      <c r="F138" s="5" t="s">
        <v>3</v>
      </c>
      <c r="G138" s="18">
        <f>G139</f>
        <v>327.6</v>
      </c>
      <c r="J138" s="18">
        <v>0</v>
      </c>
      <c r="K138" s="18">
        <v>0</v>
      </c>
      <c r="L138" s="1"/>
    </row>
    <row r="139" spans="1:12" ht="39.75" customHeight="1">
      <c r="A139" s="31" t="s">
        <v>147</v>
      </c>
      <c r="B139" s="32"/>
      <c r="C139" s="33"/>
      <c r="D139" s="7" t="s">
        <v>102</v>
      </c>
      <c r="E139" s="5" t="s">
        <v>168</v>
      </c>
      <c r="F139" s="5" t="s">
        <v>3</v>
      </c>
      <c r="G139" s="18">
        <f>G140</f>
        <v>327.6</v>
      </c>
      <c r="J139" s="18">
        <v>0</v>
      </c>
      <c r="K139" s="18">
        <v>0</v>
      </c>
      <c r="L139" s="1"/>
    </row>
    <row r="140" spans="1:12" ht="40.5" customHeight="1">
      <c r="A140" s="31" t="s">
        <v>61</v>
      </c>
      <c r="B140" s="32"/>
      <c r="C140" s="33"/>
      <c r="D140" s="7" t="s">
        <v>102</v>
      </c>
      <c r="E140" s="5" t="s">
        <v>168</v>
      </c>
      <c r="F140" s="5" t="s">
        <v>98</v>
      </c>
      <c r="G140" s="18">
        <v>327.6</v>
      </c>
      <c r="J140" s="18">
        <v>0</v>
      </c>
      <c r="K140" s="18">
        <v>0</v>
      </c>
      <c r="L140" s="1"/>
    </row>
    <row r="141" spans="1:12" ht="72.75" customHeight="1">
      <c r="A141" s="31" t="s">
        <v>134</v>
      </c>
      <c r="B141" s="32"/>
      <c r="C141" s="33"/>
      <c r="D141" s="7" t="s">
        <v>102</v>
      </c>
      <c r="E141" s="5" t="s">
        <v>136</v>
      </c>
      <c r="F141" s="5" t="s">
        <v>3</v>
      </c>
      <c r="G141" s="18">
        <f>G142</f>
        <v>288.6</v>
      </c>
      <c r="J141" s="18">
        <v>0</v>
      </c>
      <c r="K141" s="18">
        <v>0</v>
      </c>
      <c r="L141" s="1"/>
    </row>
    <row r="142" spans="1:12" ht="58.5" customHeight="1">
      <c r="A142" s="31" t="s">
        <v>135</v>
      </c>
      <c r="B142" s="32"/>
      <c r="C142" s="33"/>
      <c r="D142" s="7" t="s">
        <v>102</v>
      </c>
      <c r="E142" s="5" t="s">
        <v>169</v>
      </c>
      <c r="F142" s="5" t="s">
        <v>3</v>
      </c>
      <c r="G142" s="18">
        <f>G143</f>
        <v>288.6</v>
      </c>
      <c r="J142" s="18">
        <v>0</v>
      </c>
      <c r="K142" s="18">
        <v>0</v>
      </c>
      <c r="L142" s="1"/>
    </row>
    <row r="143" spans="1:12" ht="47.25" customHeight="1">
      <c r="A143" s="31" t="s">
        <v>61</v>
      </c>
      <c r="B143" s="32"/>
      <c r="C143" s="33"/>
      <c r="D143" s="7" t="s">
        <v>102</v>
      </c>
      <c r="E143" s="5" t="s">
        <v>169</v>
      </c>
      <c r="F143" s="5" t="s">
        <v>98</v>
      </c>
      <c r="G143" s="18">
        <v>288.6</v>
      </c>
      <c r="J143" s="18">
        <v>0</v>
      </c>
      <c r="K143" s="18">
        <v>0</v>
      </c>
      <c r="L143" s="1"/>
    </row>
    <row r="144" spans="1:12" ht="31.5" customHeight="1">
      <c r="A144" s="31" t="s">
        <v>78</v>
      </c>
      <c r="B144" s="40"/>
      <c r="C144" s="41"/>
      <c r="D144" s="4">
        <v>1003</v>
      </c>
      <c r="E144" s="4">
        <v>7000000000</v>
      </c>
      <c r="F144" s="4" t="s">
        <v>3</v>
      </c>
      <c r="G144" s="18">
        <f>G145</f>
        <v>5</v>
      </c>
      <c r="J144" s="18">
        <v>0</v>
      </c>
      <c r="K144" s="18">
        <v>0</v>
      </c>
      <c r="L144" s="1"/>
    </row>
    <row r="145" spans="1:12" ht="15">
      <c r="A145" s="31" t="s">
        <v>67</v>
      </c>
      <c r="B145" s="55"/>
      <c r="C145" s="56"/>
      <c r="D145" s="4">
        <v>1003</v>
      </c>
      <c r="E145" s="4">
        <v>7001000033</v>
      </c>
      <c r="F145" s="4" t="s">
        <v>3</v>
      </c>
      <c r="G145" s="18">
        <f>G146</f>
        <v>5</v>
      </c>
      <c r="J145" s="18">
        <v>0</v>
      </c>
      <c r="K145" s="18">
        <v>0</v>
      </c>
      <c r="L145" s="1"/>
    </row>
    <row r="146" spans="1:12" ht="15">
      <c r="A146" s="31" t="s">
        <v>99</v>
      </c>
      <c r="B146" s="32"/>
      <c r="C146" s="33"/>
      <c r="D146" s="4">
        <v>1003</v>
      </c>
      <c r="E146" s="4">
        <v>7001000033</v>
      </c>
      <c r="F146" s="7" t="s">
        <v>100</v>
      </c>
      <c r="G146" s="18">
        <v>5</v>
      </c>
      <c r="J146" s="18">
        <v>0</v>
      </c>
      <c r="K146" s="18">
        <v>0</v>
      </c>
      <c r="L146" s="1"/>
    </row>
    <row r="147" spans="1:12" ht="15.75">
      <c r="A147" s="48" t="s">
        <v>68</v>
      </c>
      <c r="B147" s="65"/>
      <c r="C147" s="66"/>
      <c r="D147" s="25">
        <v>1006</v>
      </c>
      <c r="E147" s="11" t="s">
        <v>106</v>
      </c>
      <c r="F147" s="10" t="s">
        <v>3</v>
      </c>
      <c r="G147" s="21">
        <f>G149</f>
        <v>35</v>
      </c>
      <c r="J147" s="21">
        <v>0</v>
      </c>
      <c r="K147" s="21">
        <v>0</v>
      </c>
      <c r="L147" s="1"/>
    </row>
    <row r="148" spans="1:12" ht="15">
      <c r="A148" s="31" t="s">
        <v>78</v>
      </c>
      <c r="B148" s="40"/>
      <c r="C148" s="41"/>
      <c r="D148" s="4">
        <v>1006</v>
      </c>
      <c r="E148" s="4">
        <v>7000000000</v>
      </c>
      <c r="F148" s="4" t="s">
        <v>3</v>
      </c>
      <c r="G148" s="18">
        <f>G149</f>
        <v>35</v>
      </c>
      <c r="J148" s="18">
        <v>0</v>
      </c>
      <c r="K148" s="18">
        <v>0</v>
      </c>
      <c r="L148" s="1"/>
    </row>
    <row r="149" spans="1:12" ht="15">
      <c r="A149" s="31" t="s">
        <v>69</v>
      </c>
      <c r="B149" s="32"/>
      <c r="C149" s="33"/>
      <c r="D149" s="4">
        <v>1006</v>
      </c>
      <c r="E149" s="4">
        <v>7001000027</v>
      </c>
      <c r="F149" s="4" t="s">
        <v>3</v>
      </c>
      <c r="G149" s="18">
        <f>G150</f>
        <v>35</v>
      </c>
      <c r="J149" s="18">
        <v>0</v>
      </c>
      <c r="K149" s="18">
        <v>0</v>
      </c>
      <c r="L149" s="1"/>
    </row>
    <row r="150" spans="1:12" ht="33" customHeight="1">
      <c r="A150" s="31" t="s">
        <v>79</v>
      </c>
      <c r="B150" s="32"/>
      <c r="C150" s="33"/>
      <c r="D150" s="4">
        <v>1006</v>
      </c>
      <c r="E150" s="4">
        <v>7001000027</v>
      </c>
      <c r="F150" s="4">
        <v>630</v>
      </c>
      <c r="G150" s="18">
        <v>35</v>
      </c>
      <c r="J150" s="18">
        <v>0</v>
      </c>
      <c r="K150" s="18">
        <v>0</v>
      </c>
      <c r="L150" s="1"/>
    </row>
    <row r="151" spans="1:12" ht="15.75">
      <c r="A151" s="48" t="s">
        <v>47</v>
      </c>
      <c r="B151" s="49"/>
      <c r="C151" s="50"/>
      <c r="D151" s="11" t="s">
        <v>48</v>
      </c>
      <c r="E151" s="11" t="s">
        <v>106</v>
      </c>
      <c r="F151" s="11" t="s">
        <v>3</v>
      </c>
      <c r="G151" s="19">
        <f>G152</f>
        <v>7000</v>
      </c>
      <c r="J151" s="19">
        <f>J152</f>
        <v>1325.5</v>
      </c>
      <c r="K151" s="19">
        <f aca="true" t="shared" si="4" ref="K151:K157">J151/G151*100</f>
        <v>18.935714285714287</v>
      </c>
      <c r="L151" s="1"/>
    </row>
    <row r="152" spans="1:12" ht="15.75">
      <c r="A152" s="34" t="s">
        <v>46</v>
      </c>
      <c r="B152" s="35"/>
      <c r="C152" s="36"/>
      <c r="D152" s="10">
        <v>1102</v>
      </c>
      <c r="E152" s="11" t="s">
        <v>106</v>
      </c>
      <c r="F152" s="10" t="s">
        <v>3</v>
      </c>
      <c r="G152" s="22">
        <f>G153</f>
        <v>7000</v>
      </c>
      <c r="J152" s="22">
        <f>J153</f>
        <v>1325.5</v>
      </c>
      <c r="K152" s="21">
        <f t="shared" si="4"/>
        <v>18.935714285714287</v>
      </c>
      <c r="L152" s="1"/>
    </row>
    <row r="153" spans="1:12" ht="49.5" customHeight="1">
      <c r="A153" s="31" t="s">
        <v>131</v>
      </c>
      <c r="B153" s="40"/>
      <c r="C153" s="41"/>
      <c r="D153" s="4">
        <v>1102</v>
      </c>
      <c r="E153" s="4">
        <v>1400000000</v>
      </c>
      <c r="F153" s="4" t="s">
        <v>3</v>
      </c>
      <c r="G153" s="20">
        <f>G154</f>
        <v>7000</v>
      </c>
      <c r="J153" s="20">
        <f>J154</f>
        <v>1325.5</v>
      </c>
      <c r="K153" s="18">
        <f t="shared" si="4"/>
        <v>18.935714285714287</v>
      </c>
      <c r="L153" s="1"/>
    </row>
    <row r="154" spans="1:12" ht="50.25" customHeight="1">
      <c r="A154" s="31" t="s">
        <v>145</v>
      </c>
      <c r="B154" s="38"/>
      <c r="C154" s="39"/>
      <c r="D154" s="4">
        <v>1102</v>
      </c>
      <c r="E154" s="4">
        <v>1401100000</v>
      </c>
      <c r="F154" s="4" t="s">
        <v>3</v>
      </c>
      <c r="G154" s="18">
        <f>G155+G156</f>
        <v>7000</v>
      </c>
      <c r="J154" s="18">
        <f>J155+J156</f>
        <v>1325.5</v>
      </c>
      <c r="K154" s="18">
        <f t="shared" si="4"/>
        <v>18.935714285714287</v>
      </c>
      <c r="L154" s="1"/>
    </row>
    <row r="155" spans="1:12" ht="15">
      <c r="A155" s="31" t="s">
        <v>60</v>
      </c>
      <c r="B155" s="32"/>
      <c r="C155" s="33"/>
      <c r="D155" s="4">
        <v>1102</v>
      </c>
      <c r="E155" s="4">
        <v>1401100000</v>
      </c>
      <c r="F155" s="4">
        <v>110</v>
      </c>
      <c r="G155" s="18">
        <v>5200</v>
      </c>
      <c r="J155" s="18">
        <v>856.5</v>
      </c>
      <c r="K155" s="18">
        <f t="shared" si="4"/>
        <v>16.471153846153847</v>
      </c>
      <c r="L155" s="1"/>
    </row>
    <row r="156" spans="1:12" ht="15">
      <c r="A156" s="31" t="s">
        <v>70</v>
      </c>
      <c r="B156" s="32"/>
      <c r="C156" s="33"/>
      <c r="D156" s="4">
        <v>1102</v>
      </c>
      <c r="E156" s="4">
        <v>1401100000</v>
      </c>
      <c r="F156" s="4">
        <v>240</v>
      </c>
      <c r="G156" s="18">
        <v>1800</v>
      </c>
      <c r="J156" s="18">
        <v>469</v>
      </c>
      <c r="K156" s="18">
        <f t="shared" si="4"/>
        <v>26.055555555555554</v>
      </c>
      <c r="L156" s="1"/>
    </row>
    <row r="157" spans="1:12" ht="20.25">
      <c r="A157" s="45" t="s">
        <v>40</v>
      </c>
      <c r="B157" s="46"/>
      <c r="C157" s="47"/>
      <c r="D157" s="14"/>
      <c r="E157" s="14"/>
      <c r="F157" s="14"/>
      <c r="G157" s="21">
        <f>G10+G48+G61+G82+G118+G123+G132+G151</f>
        <v>164730.6</v>
      </c>
      <c r="J157" s="21">
        <f>J10+J48+J61+J82+J118+J123+J132+J151</f>
        <v>17173</v>
      </c>
      <c r="K157" s="21">
        <f t="shared" si="4"/>
        <v>10.424899806107668</v>
      </c>
      <c r="L157" s="1"/>
    </row>
    <row r="158" spans="1:12" ht="15">
      <c r="A158" s="42" t="s">
        <v>77</v>
      </c>
      <c r="B158" s="32"/>
      <c r="C158" s="33"/>
      <c r="D158" s="14"/>
      <c r="E158" s="14"/>
      <c r="F158" s="14"/>
      <c r="G158" s="30">
        <v>-84290.8</v>
      </c>
      <c r="H158" s="28"/>
      <c r="I158" s="28"/>
      <c r="J158" s="29">
        <v>-1295.8</v>
      </c>
      <c r="K158" s="18"/>
      <c r="L158" s="1"/>
    </row>
    <row r="159" spans="1:12" ht="12.75">
      <c r="A159" s="13"/>
      <c r="B159" s="13"/>
      <c r="C159" s="13" t="s">
        <v>56</v>
      </c>
      <c r="D159" s="13"/>
      <c r="E159" s="13"/>
      <c r="F159" s="13"/>
      <c r="G159" s="13"/>
      <c r="J159" s="1"/>
      <c r="K159" s="1"/>
      <c r="L159" s="1"/>
    </row>
    <row r="160" spans="1:7" ht="12.75">
      <c r="A160" s="13"/>
      <c r="B160" s="13"/>
      <c r="C160" s="13"/>
      <c r="D160" s="13"/>
      <c r="E160" s="13"/>
      <c r="F160" s="13"/>
      <c r="G160" s="13"/>
    </row>
    <row r="161" spans="1:7" ht="12.75">
      <c r="A161" s="13"/>
      <c r="B161" s="13"/>
      <c r="C161" s="13"/>
      <c r="D161" s="13"/>
      <c r="E161" s="13"/>
      <c r="F161" s="13"/>
      <c r="G161" s="13"/>
    </row>
    <row r="162" spans="1:7" ht="12.75">
      <c r="A162" s="13"/>
      <c r="B162" s="13"/>
      <c r="C162" s="13"/>
      <c r="D162" s="13"/>
      <c r="E162" s="13"/>
      <c r="F162" s="13"/>
      <c r="G162" s="13"/>
    </row>
    <row r="163" spans="1:7" ht="12.75">
      <c r="A163" s="13"/>
      <c r="B163" s="13"/>
      <c r="C163" s="13"/>
      <c r="D163" s="13"/>
      <c r="E163" s="13"/>
      <c r="F163" s="13"/>
      <c r="G163" s="13"/>
    </row>
    <row r="164" spans="1:7" ht="12.75">
      <c r="A164" s="13"/>
      <c r="B164" s="13"/>
      <c r="C164" s="13"/>
      <c r="D164" s="13"/>
      <c r="E164" s="13"/>
      <c r="F164" s="13"/>
      <c r="G164" s="13"/>
    </row>
    <row r="165" spans="1:7" ht="12.75">
      <c r="A165" s="13"/>
      <c r="B165" s="13"/>
      <c r="C165" s="13"/>
      <c r="D165" s="13"/>
      <c r="E165" s="13"/>
      <c r="F165" s="13"/>
      <c r="G165" s="13"/>
    </row>
    <row r="166" spans="1:7" ht="12.75">
      <c r="A166" s="13"/>
      <c r="B166" s="13"/>
      <c r="C166" s="13"/>
      <c r="D166" s="13"/>
      <c r="E166" s="13"/>
      <c r="F166" s="13"/>
      <c r="G166" s="13"/>
    </row>
    <row r="167" spans="1:7" ht="12.75">
      <c r="A167" s="13"/>
      <c r="B167" s="13"/>
      <c r="C167" s="13"/>
      <c r="D167" s="13"/>
      <c r="E167" s="13"/>
      <c r="F167" s="13"/>
      <c r="G167" s="13"/>
    </row>
    <row r="168" spans="1:7" ht="12.75">
      <c r="A168" s="13"/>
      <c r="B168" s="13"/>
      <c r="C168" s="13"/>
      <c r="D168" s="13"/>
      <c r="E168" s="13"/>
      <c r="F168" s="13"/>
      <c r="G168" s="13"/>
    </row>
    <row r="169" spans="1:7" ht="12.75">
      <c r="A169" s="13"/>
      <c r="B169" s="13"/>
      <c r="C169" s="13"/>
      <c r="D169" s="13"/>
      <c r="E169" s="13"/>
      <c r="F169" s="13"/>
      <c r="G169" s="13"/>
    </row>
    <row r="170" spans="1:7" ht="12.75">
      <c r="A170" s="13"/>
      <c r="B170" s="13"/>
      <c r="C170" s="13"/>
      <c r="D170" s="13"/>
      <c r="E170" s="13"/>
      <c r="F170" s="13"/>
      <c r="G170" s="13"/>
    </row>
  </sheetData>
  <mergeCells count="151">
    <mergeCell ref="A83:C83"/>
    <mergeCell ref="A87:C87"/>
    <mergeCell ref="A88:C88"/>
    <mergeCell ref="A90:C90"/>
    <mergeCell ref="A89:C89"/>
    <mergeCell ref="A27:C27"/>
    <mergeCell ref="A28:C28"/>
    <mergeCell ref="A95:C95"/>
    <mergeCell ref="A96:C96"/>
    <mergeCell ref="A68:C68"/>
    <mergeCell ref="A79:C79"/>
    <mergeCell ref="A80:C80"/>
    <mergeCell ref="A81:C81"/>
    <mergeCell ref="A93:C93"/>
    <mergeCell ref="A84:C84"/>
    <mergeCell ref="A102:C102"/>
    <mergeCell ref="A103:C103"/>
    <mergeCell ref="A106:C106"/>
    <mergeCell ref="A97:C97"/>
    <mergeCell ref="A101:C101"/>
    <mergeCell ref="A91:C91"/>
    <mergeCell ref="A69:C69"/>
    <mergeCell ref="A72:C72"/>
    <mergeCell ref="A100:C100"/>
    <mergeCell ref="A85:C85"/>
    <mergeCell ref="A86:C86"/>
    <mergeCell ref="A92:C92"/>
    <mergeCell ref="A98:C98"/>
    <mergeCell ref="A94:C94"/>
    <mergeCell ref="A99:C99"/>
    <mergeCell ref="A47:C47"/>
    <mergeCell ref="A53:C53"/>
    <mergeCell ref="A45:C45"/>
    <mergeCell ref="A77:C77"/>
    <mergeCell ref="A62:C62"/>
    <mergeCell ref="A64:C64"/>
    <mergeCell ref="A65:C65"/>
    <mergeCell ref="A67:C67"/>
    <mergeCell ref="A66:C66"/>
    <mergeCell ref="A63:C63"/>
    <mergeCell ref="A48:C48"/>
    <mergeCell ref="A41:C41"/>
    <mergeCell ref="A42:C42"/>
    <mergeCell ref="A61:C61"/>
    <mergeCell ref="A44:C44"/>
    <mergeCell ref="A52:C52"/>
    <mergeCell ref="A54:C54"/>
    <mergeCell ref="A49:C49"/>
    <mergeCell ref="A55:C55"/>
    <mergeCell ref="A56:C56"/>
    <mergeCell ref="A149:C149"/>
    <mergeCell ref="A148:C148"/>
    <mergeCell ref="A147:C147"/>
    <mergeCell ref="A130:C130"/>
    <mergeCell ref="A143:C143"/>
    <mergeCell ref="A131:C131"/>
    <mergeCell ref="A134:C134"/>
    <mergeCell ref="A144:C144"/>
    <mergeCell ref="A135:C135"/>
    <mergeCell ref="A138:C138"/>
    <mergeCell ref="A7:G7"/>
    <mergeCell ref="A9:C9"/>
    <mergeCell ref="A10:C10"/>
    <mergeCell ref="A11:C11"/>
    <mergeCell ref="A12:C12"/>
    <mergeCell ref="A16:C16"/>
    <mergeCell ref="A21:C21"/>
    <mergeCell ref="A40:C40"/>
    <mergeCell ref="A14:C14"/>
    <mergeCell ref="A15:C15"/>
    <mergeCell ref="A37:C37"/>
    <mergeCell ref="A38:C38"/>
    <mergeCell ref="A39:C39"/>
    <mergeCell ref="A25:C25"/>
    <mergeCell ref="A110:C110"/>
    <mergeCell ref="A108:C108"/>
    <mergeCell ref="A156:C156"/>
    <mergeCell ref="A153:C153"/>
    <mergeCell ref="A154:C154"/>
    <mergeCell ref="A155:C155"/>
    <mergeCell ref="A118:C118"/>
    <mergeCell ref="A117:C117"/>
    <mergeCell ref="A119:C119"/>
    <mergeCell ref="A139:C139"/>
    <mergeCell ref="A145:C145"/>
    <mergeCell ref="A132:C132"/>
    <mergeCell ref="A123:C123"/>
    <mergeCell ref="A128:C128"/>
    <mergeCell ref="A136:C136"/>
    <mergeCell ref="A137:C137"/>
    <mergeCell ref="A124:C124"/>
    <mergeCell ref="A140:C140"/>
    <mergeCell ref="A141:C141"/>
    <mergeCell ref="A142:C142"/>
    <mergeCell ref="A114:C114"/>
    <mergeCell ref="A115:C115"/>
    <mergeCell ref="A120:C120"/>
    <mergeCell ref="A111:C111"/>
    <mergeCell ref="A46:C46"/>
    <mergeCell ref="A31:C31"/>
    <mergeCell ref="A43:C43"/>
    <mergeCell ref="A32:C32"/>
    <mergeCell ref="A33:C33"/>
    <mergeCell ref="A36:C36"/>
    <mergeCell ref="A34:C34"/>
    <mergeCell ref="A35:C35"/>
    <mergeCell ref="A23:C23"/>
    <mergeCell ref="A24:C24"/>
    <mergeCell ref="A126:C126"/>
    <mergeCell ref="A122:C122"/>
    <mergeCell ref="A82:C82"/>
    <mergeCell ref="A74:C74"/>
    <mergeCell ref="A76:C76"/>
    <mergeCell ref="A75:C75"/>
    <mergeCell ref="A78:C78"/>
    <mergeCell ref="A30:C30"/>
    <mergeCell ref="A157:C157"/>
    <mergeCell ref="A151:C151"/>
    <mergeCell ref="A59:C59"/>
    <mergeCell ref="A13:C13"/>
    <mergeCell ref="A20:C20"/>
    <mergeCell ref="A29:C29"/>
    <mergeCell ref="A17:C17"/>
    <mergeCell ref="A18:C18"/>
    <mergeCell ref="A22:C22"/>
    <mergeCell ref="A19:C19"/>
    <mergeCell ref="A70:C70"/>
    <mergeCell ref="A71:C71"/>
    <mergeCell ref="A26:C26"/>
    <mergeCell ref="A158:C158"/>
    <mergeCell ref="A125:C125"/>
    <mergeCell ref="A146:C146"/>
    <mergeCell ref="A127:C127"/>
    <mergeCell ref="A150:C150"/>
    <mergeCell ref="A129:C129"/>
    <mergeCell ref="A133:C133"/>
    <mergeCell ref="A50:C50"/>
    <mergeCell ref="A60:C60"/>
    <mergeCell ref="A57:C57"/>
    <mergeCell ref="A58:C58"/>
    <mergeCell ref="A51:C51"/>
    <mergeCell ref="A73:C73"/>
    <mergeCell ref="A152:C152"/>
    <mergeCell ref="A104:C104"/>
    <mergeCell ref="A105:C105"/>
    <mergeCell ref="A107:C107"/>
    <mergeCell ref="A109:C109"/>
    <mergeCell ref="A121:C121"/>
    <mergeCell ref="A112:C112"/>
    <mergeCell ref="A116:C116"/>
    <mergeCell ref="A113:C113"/>
  </mergeCells>
  <printOptions/>
  <pageMargins left="0.53" right="0.22" top="1" bottom="1" header="0.5" footer="0.5"/>
  <pageSetup horizontalDpi="600" verticalDpi="600" orientation="portrait" paperSize="9" scale="55" r:id="rId1"/>
  <rowBreaks count="1" manualBreakCount="1">
    <brk id="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1</cp:lastModifiedBy>
  <cp:lastPrinted>2016-04-18T06:56:03Z</cp:lastPrinted>
  <dcterms:created xsi:type="dcterms:W3CDTF">2008-11-01T05:13:28Z</dcterms:created>
  <dcterms:modified xsi:type="dcterms:W3CDTF">2016-04-18T06:56:05Z</dcterms:modified>
  <cp:category/>
  <cp:version/>
  <cp:contentType/>
  <cp:contentStatus/>
</cp:coreProperties>
</file>