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<sst xmlns="http://schemas.openxmlformats.org/spreadsheetml/2006/main" count="169" uniqueCount="67">
  <si>
    <t>План мероприятий по выполнению муниципальной программы "Газификация Нижнесергинского городского поселения" на 2014-2017 годы</t>
  </si>
  <si>
    <t>№ строки</t>
  </si>
  <si>
    <t>Наименование мероприятия/Источник расходов на финансирование</t>
  </si>
  <si>
    <t>Объем расходов на выполнение мероприятий за счет всех источников ресурсного обеспечения, тыс. руб.</t>
  </si>
  <si>
    <t>Примечание</t>
  </si>
  <si>
    <t>Всего</t>
  </si>
  <si>
    <t>2014 год</t>
  </si>
  <si>
    <t>2015 год</t>
  </si>
  <si>
    <t xml:space="preserve">2016 год </t>
  </si>
  <si>
    <t>2017год</t>
  </si>
  <si>
    <r>
      <t xml:space="preserve">Всего по муниципальной программе, </t>
    </r>
    <r>
      <rPr>
        <sz val="10"/>
        <color indexed="8"/>
        <rFont val="Times New Roman"/>
        <family val="1"/>
      </rPr>
      <t xml:space="preserve">                 в том числе</t>
    </r>
  </si>
  <si>
    <t>Областной бюджет</t>
  </si>
  <si>
    <t>местный бюджет</t>
  </si>
  <si>
    <t>внебюджетные источники</t>
  </si>
  <si>
    <t>Глава 1. Строительство газораспределительных сетей и объектов</t>
  </si>
  <si>
    <t>ПГК "Искра", в том числе за счет</t>
  </si>
  <si>
    <t>областной бюджет</t>
  </si>
  <si>
    <t xml:space="preserve"> ПГК "Северо-западный"3 очередь , в том числе за счет</t>
  </si>
  <si>
    <t xml:space="preserve">Газоснабжение жилых домов по ул. Жукова в г. Нижние Серги, в том числе мероприятия по строительному контролю </t>
  </si>
  <si>
    <t xml:space="preserve"> ПКГ "Восток" (ул. Федотова), в том числе за счет</t>
  </si>
  <si>
    <t>ПГК "Маяк" ул.(Отдыха-Вокзальная) , в том числе за счет</t>
  </si>
  <si>
    <t xml:space="preserve"> ПГК "Гора Кабацкая (ул. Бажукова), в том числе за счет</t>
  </si>
  <si>
    <t xml:space="preserve"> ПГК "За Сергой", в том числе за счет</t>
  </si>
  <si>
    <t>Газоснабжениее жилых домов от ГРПШ-3 в г. Нижние Серги (ПГК "Надежда"), в том числе за счет</t>
  </si>
  <si>
    <t xml:space="preserve"> ПГК  "Искра" (3 очередь), в том числе за счет</t>
  </si>
  <si>
    <t xml:space="preserve"> ПГК  "Южный" (ЛПХ), в том числе за счет</t>
  </si>
  <si>
    <t xml:space="preserve"> ПГК "Факел" (НИЗ Дунаев), в том числе за счет</t>
  </si>
  <si>
    <t>Глава 2. Мероприятия по развитию и содержанию газораспределительных сетей и объектов</t>
  </si>
  <si>
    <t xml:space="preserve">  ПГК "Северо-западный"3 очередь, в том числе за счет</t>
  </si>
  <si>
    <t>в т.ч. получение заключения на достоверность определения сметной стоимости проекта</t>
  </si>
  <si>
    <t xml:space="preserve">  ПГК "Северо-западный" ул. Жукова, в том числе за счет</t>
  </si>
  <si>
    <t>В т.ч. экспертиза проектно-сметной документации</t>
  </si>
  <si>
    <t>В т.ч.разработка проекта</t>
  </si>
  <si>
    <t xml:space="preserve"> ПГК "Маяк" ул.(Отдыха-Вокзальная), в том числе за счет </t>
  </si>
  <si>
    <t>В т. ч. разработка проекта</t>
  </si>
  <si>
    <t>В т.ч. корректировка схемы низкого давления</t>
  </si>
  <si>
    <t>В т.ч. разработка проекта</t>
  </si>
  <si>
    <t>Газоснабжение жилых домов от ГРПШ-3 в г. Нижние Серги (ПГК "Надежда"), в том числе за счет</t>
  </si>
  <si>
    <t xml:space="preserve">в т.ч. - экспертиза проектно-сметной документации </t>
  </si>
  <si>
    <t>-в т.ч. получение заключения на достоверность определения сметной стоимости проекта</t>
  </si>
  <si>
    <t xml:space="preserve"> Корректировка схемы газоснабжения высокого давления в г. Нижние Серги, в том числе за счет</t>
  </si>
  <si>
    <t>15</t>
  </si>
  <si>
    <t xml:space="preserve">  Блочная газовая котельная №2 по ул. Отдыха в г. Нижние Серги. Экспертиза проекта, в том числе за счет</t>
  </si>
  <si>
    <t>526,5</t>
  </si>
  <si>
    <t xml:space="preserve">  Блочная газовая котельная №2 по ул. Отдыха в г. Нижние Серги. Получение заключения на достоверность определения сметной стоимости проеекта, в том числе за счет</t>
  </si>
  <si>
    <t xml:space="preserve"> Котельная №1 по ул. Уральская в г. Нижние Серги. Расчет потребности в природном газе, в том числе за счет</t>
  </si>
  <si>
    <t>17,7</t>
  </si>
  <si>
    <t>Оплата договора на техобслуживание и аварийное прикрытие газопровода ПГК "Искра" 1 очередь, в том числе за счет</t>
  </si>
  <si>
    <t>112,2</t>
  </si>
  <si>
    <t>Оплата договора на техобслуживание и аварийное прикрытие газопровода ПГК "Искра" 2 очередь, в том числе за счет</t>
  </si>
  <si>
    <t xml:space="preserve"> ПГК "Огонек"                              Оплата работ по повторному пуску газа после врезки, в том числе за счет</t>
  </si>
  <si>
    <t>99,2</t>
  </si>
  <si>
    <t xml:space="preserve"> ПГК "Искра"   2 очередь                           Оплата работ по повторному пуску газа после врезки, в том числе за счет</t>
  </si>
  <si>
    <t>ПГК "Маяк"                                                    Оплата работ по пуску газа , в том числе за счет</t>
  </si>
  <si>
    <t>Оформление техпланов для газопроводов ПГК "Огонек" и "Исккра" первая очередь, в том числе за счет</t>
  </si>
  <si>
    <t>175,5</t>
  </si>
  <si>
    <t>Оформление техплана для для газопровода ПГК "Искра" вторая очередь, в том числе за счет</t>
  </si>
  <si>
    <t>Оформление техплана для газопровода ПГК "Маяк", в том числе за счет</t>
  </si>
  <si>
    <t>Оформление техплана для газопроводов ПГК, в том числе за счет</t>
  </si>
  <si>
    <t>Оформление техплана для газопровода по ул. Жукова, в том числе за счет</t>
  </si>
  <si>
    <t xml:space="preserve"> Оценка рыночной стоимости месячной арендной платы за пользованием  сети газопроводов высокого и низкого давления с установкой ГРП-3 ШРП для газоснабжения жилых домов  ПГК «Огонек» в г. Нижние Серги, в том числе за счет </t>
  </si>
  <si>
    <t>20</t>
  </si>
  <si>
    <t xml:space="preserve">Мероприятия по технологическому присоединению  газопроводов объекта "Газоснабжение жилых домов по ул. Жукова г. Нижние Серги" к газовым сетям, в том числе за счет </t>
  </si>
  <si>
    <t>Оплата договора по авторскому надзору за строительством объекта "Газоснабжение жилых домов по ул. Жукова г. Нижние Серги, в том числе за счет</t>
  </si>
  <si>
    <t>Корректировка схемы газоснабжения Нижнесергинского городского поселения, в том числе засчет</t>
  </si>
  <si>
    <t xml:space="preserve">Мероприятия по технологическому присоединению  газопроводов объекта "Газоснабжение жилых домов ПГК "Маяк г. Нижние Серги" к газовым сетям, в том числе за счет </t>
  </si>
  <si>
    <t xml:space="preserve">                       Приложение №2                                                             к муниципальной программе "Газификация Нижнесергинского городского поселения"                         на 2014-2017 годы                                                                                                       Утверждено постановлением главы Нижнесергинского городского поселения от 26.11.2013 №404 с изменениями от 11.07.2014 №242, от 13.10.2014 №377, от 07.07.2015 №243, от 03.12.2015 №443, от 25.12.2015 №494, от 09.06.2016 №227, от 07.11.2016 № 533, от 24.01.2017 № 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</si>
</sst>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2" fontId="2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2" fontId="2" fillId="0" borderId="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left" wrapText="1" indent="2"/>
    </xf>
    <xf numFmtId="2" fontId="2" fillId="0" borderId="5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wrapText="1"/>
    </xf>
    <xf numFmtId="2" fontId="0" fillId="0" borderId="13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SheetLayoutView="100" workbookViewId="0" topLeftCell="A1">
      <selection activeCell="J1" sqref="J1"/>
    </sheetView>
  </sheetViews>
  <sheetFormatPr defaultColWidth="9.00390625" defaultRowHeight="12.75"/>
  <cols>
    <col min="1" max="1" width="6.375" style="0" customWidth="1"/>
    <col min="2" max="2" width="46.125" style="0" customWidth="1"/>
    <col min="8" max="8" width="12.125" style="0" customWidth="1"/>
  </cols>
  <sheetData>
    <row r="1" spans="1:8" ht="129" customHeight="1">
      <c r="A1" s="1"/>
      <c r="B1" s="1"/>
      <c r="C1" s="1"/>
      <c r="D1" s="63" t="s">
        <v>66</v>
      </c>
      <c r="E1" s="63"/>
      <c r="F1" s="63"/>
      <c r="G1" s="63"/>
      <c r="H1" s="63"/>
    </row>
    <row r="2" spans="1:8" ht="35.25" customHeight="1" thickBot="1">
      <c r="A2" s="1"/>
      <c r="B2" s="64" t="s">
        <v>0</v>
      </c>
      <c r="C2" s="64"/>
      <c r="D2" s="64"/>
      <c r="E2" s="64"/>
      <c r="F2" s="64"/>
      <c r="G2" s="64"/>
      <c r="H2" s="2"/>
    </row>
    <row r="3" spans="1:8" ht="39" thickBot="1">
      <c r="A3" s="3" t="s">
        <v>1</v>
      </c>
      <c r="B3" s="4" t="s">
        <v>2</v>
      </c>
      <c r="C3" s="65" t="s">
        <v>3</v>
      </c>
      <c r="D3" s="66"/>
      <c r="E3" s="66"/>
      <c r="F3" s="66"/>
      <c r="G3" s="67"/>
      <c r="H3" s="5" t="s">
        <v>4</v>
      </c>
    </row>
    <row r="4" spans="1:8" ht="13.5" thickBot="1">
      <c r="A4" s="6"/>
      <c r="B4" s="7"/>
      <c r="C4" s="8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6"/>
    </row>
    <row r="5" spans="1:8" ht="13.5" thickBot="1">
      <c r="A5" s="12">
        <v>1</v>
      </c>
      <c r="B5" s="13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2">
        <v>8</v>
      </c>
    </row>
    <row r="6" spans="1:8" ht="26.25" thickBot="1">
      <c r="A6" s="6"/>
      <c r="B6" s="15" t="s">
        <v>10</v>
      </c>
      <c r="C6" s="16">
        <f>C7+C8+C9</f>
        <v>121564.5</v>
      </c>
      <c r="D6" s="16">
        <f>D7+D8+D9</f>
        <v>20748.3</v>
      </c>
      <c r="E6" s="16">
        <f>E7+E8+E9</f>
        <v>14631.560000000001</v>
      </c>
      <c r="F6" s="16">
        <f>F7+F8+F9</f>
        <v>8425.8</v>
      </c>
      <c r="G6" s="16">
        <f>G7+G8+G9</f>
        <v>77758.84</v>
      </c>
      <c r="H6" s="17"/>
    </row>
    <row r="7" spans="1:8" ht="13.5" thickBot="1">
      <c r="A7" s="6"/>
      <c r="B7" s="18" t="s">
        <v>11</v>
      </c>
      <c r="C7" s="19">
        <f aca="true" t="shared" si="0" ref="C7:C13">SUM(D7:G7)</f>
        <v>95878.14</v>
      </c>
      <c r="D7" s="16">
        <f>D11</f>
        <v>13505</v>
      </c>
      <c r="E7" s="16">
        <v>0</v>
      </c>
      <c r="F7" s="16">
        <f>F11</f>
        <v>7214.3</v>
      </c>
      <c r="G7" s="16">
        <f>G11</f>
        <v>75158.84</v>
      </c>
      <c r="H7" s="17"/>
    </row>
    <row r="8" spans="1:8" ht="13.5" thickBot="1">
      <c r="A8" s="6"/>
      <c r="B8" s="18" t="s">
        <v>12</v>
      </c>
      <c r="C8" s="19">
        <f t="shared" si="0"/>
        <v>9421.8</v>
      </c>
      <c r="D8" s="16">
        <v>2743.3</v>
      </c>
      <c r="E8" s="16">
        <f>E12+E49</f>
        <v>2867</v>
      </c>
      <c r="F8" s="16">
        <f>F12+F49</f>
        <v>1211.5</v>
      </c>
      <c r="G8" s="16">
        <f>G12+G49</f>
        <v>2600</v>
      </c>
      <c r="H8" s="17"/>
    </row>
    <row r="9" spans="1:8" ht="13.5" thickBot="1">
      <c r="A9" s="6"/>
      <c r="B9" s="7" t="s">
        <v>13</v>
      </c>
      <c r="C9" s="19">
        <f>SUM(D9:G9)</f>
        <v>16264.560000000001</v>
      </c>
      <c r="D9" s="20">
        <v>4500</v>
      </c>
      <c r="E9" s="20">
        <f>E13+E50</f>
        <v>11764.560000000001</v>
      </c>
      <c r="F9" s="20">
        <v>0</v>
      </c>
      <c r="G9" s="20">
        <v>0</v>
      </c>
      <c r="H9" s="17"/>
    </row>
    <row r="10" spans="1:8" ht="26.25" thickBot="1">
      <c r="A10" s="6"/>
      <c r="B10" s="21" t="s">
        <v>14</v>
      </c>
      <c r="C10" s="19">
        <f t="shared" si="0"/>
        <v>106557.7</v>
      </c>
      <c r="D10" s="22">
        <v>14505</v>
      </c>
      <c r="E10" s="22">
        <v>7264.56</v>
      </c>
      <c r="F10" s="22">
        <f>F11+F12</f>
        <v>7629.3</v>
      </c>
      <c r="G10" s="22">
        <f>G11+G12</f>
        <v>77158.84</v>
      </c>
      <c r="H10" s="23"/>
    </row>
    <row r="11" spans="1:8" ht="13.5" thickBot="1">
      <c r="A11" s="6"/>
      <c r="B11" s="18" t="s">
        <v>11</v>
      </c>
      <c r="C11" s="19">
        <f t="shared" si="0"/>
        <v>95878.14</v>
      </c>
      <c r="D11" s="16">
        <v>13505</v>
      </c>
      <c r="E11" s="16">
        <v>0</v>
      </c>
      <c r="F11" s="16">
        <f>F20+F27+F33+F46</f>
        <v>7214.3</v>
      </c>
      <c r="G11" s="16">
        <f>G24+G30+G37+G40+G46</f>
        <v>75158.84</v>
      </c>
      <c r="H11" s="23"/>
    </row>
    <row r="12" spans="1:8" ht="13.5" thickBot="1">
      <c r="A12" s="6"/>
      <c r="B12" s="18" t="s">
        <v>12</v>
      </c>
      <c r="C12" s="19">
        <f t="shared" si="0"/>
        <v>3415</v>
      </c>
      <c r="D12" s="16">
        <v>1000</v>
      </c>
      <c r="E12" s="16">
        <v>0</v>
      </c>
      <c r="F12" s="16">
        <f>F21+F25+F31+F38+F41+F44+F47</f>
        <v>415</v>
      </c>
      <c r="G12" s="20">
        <f>G25+G31+G38+G41+G47</f>
        <v>2000</v>
      </c>
      <c r="H12" s="24"/>
    </row>
    <row r="13" spans="1:8" ht="13.5" thickBot="1">
      <c r="A13" s="25"/>
      <c r="B13" s="7" t="s">
        <v>13</v>
      </c>
      <c r="C13" s="19">
        <f t="shared" si="0"/>
        <v>7264.56</v>
      </c>
      <c r="D13" s="16"/>
      <c r="E13" s="16">
        <v>7264.56</v>
      </c>
      <c r="F13" s="26">
        <v>0</v>
      </c>
      <c r="G13" s="27">
        <v>0</v>
      </c>
      <c r="H13" s="28"/>
    </row>
    <row r="14" spans="1:8" ht="13.5" thickBot="1">
      <c r="A14" s="29">
        <v>1</v>
      </c>
      <c r="B14" s="8" t="s">
        <v>15</v>
      </c>
      <c r="C14" s="30">
        <v>14505</v>
      </c>
      <c r="D14" s="16">
        <v>14505</v>
      </c>
      <c r="E14" s="31"/>
      <c r="F14" s="31"/>
      <c r="G14" s="32"/>
      <c r="H14" s="6"/>
    </row>
    <row r="15" spans="1:8" ht="13.5" thickBot="1">
      <c r="A15" s="33"/>
      <c r="B15" s="34" t="s">
        <v>16</v>
      </c>
      <c r="C15" s="16">
        <v>13505</v>
      </c>
      <c r="D15" s="16">
        <v>13505</v>
      </c>
      <c r="E15" s="31"/>
      <c r="F15" s="31"/>
      <c r="G15" s="32"/>
      <c r="H15" s="6"/>
    </row>
    <row r="16" spans="1:8" ht="13.5" thickBot="1">
      <c r="A16" s="33"/>
      <c r="B16" s="34" t="s">
        <v>12</v>
      </c>
      <c r="C16" s="16">
        <v>1000</v>
      </c>
      <c r="D16" s="16">
        <v>1000</v>
      </c>
      <c r="E16" s="31"/>
      <c r="F16" s="31"/>
      <c r="G16" s="32"/>
      <c r="H16" s="6"/>
    </row>
    <row r="17" spans="1:8" ht="26.25" thickBot="1">
      <c r="A17" s="29">
        <v>2</v>
      </c>
      <c r="B17" s="35" t="s">
        <v>17</v>
      </c>
      <c r="C17" s="30">
        <v>7264.56</v>
      </c>
      <c r="D17" s="31"/>
      <c r="E17" s="16">
        <v>7264.56</v>
      </c>
      <c r="F17" s="31"/>
      <c r="G17" s="32"/>
      <c r="H17" s="6"/>
    </row>
    <row r="18" spans="1:8" ht="13.5" thickBot="1">
      <c r="A18" s="33"/>
      <c r="B18" s="34" t="s">
        <v>13</v>
      </c>
      <c r="C18" s="16">
        <v>7264.56</v>
      </c>
      <c r="D18" s="31"/>
      <c r="E18" s="16">
        <v>7264.56</v>
      </c>
      <c r="F18" s="31"/>
      <c r="G18" s="32"/>
      <c r="H18" s="6"/>
    </row>
    <row r="19" spans="1:8" ht="39" thickBot="1">
      <c r="A19" s="29">
        <v>3</v>
      </c>
      <c r="B19" s="18" t="s">
        <v>18</v>
      </c>
      <c r="C19" s="16">
        <f>SUM(D19:G19)</f>
        <v>7629.3</v>
      </c>
      <c r="D19" s="31"/>
      <c r="E19" s="16"/>
      <c r="F19" s="16">
        <f>F20+F21</f>
        <v>7629.3</v>
      </c>
      <c r="G19" s="32"/>
      <c r="H19" s="6"/>
    </row>
    <row r="20" spans="1:8" ht="13.5" thickBot="1">
      <c r="A20" s="33"/>
      <c r="B20" s="34" t="s">
        <v>16</v>
      </c>
      <c r="C20" s="16">
        <f aca="true" t="shared" si="1" ref="C20:C50">SUM(D20:G20)</f>
        <v>7214.3</v>
      </c>
      <c r="D20" s="31"/>
      <c r="E20" s="16"/>
      <c r="F20" s="16">
        <v>7214.3</v>
      </c>
      <c r="G20" s="32"/>
      <c r="H20" s="6"/>
    </row>
    <row r="21" spans="1:8" ht="13.5" thickBot="1">
      <c r="A21" s="33"/>
      <c r="B21" s="34" t="s">
        <v>12</v>
      </c>
      <c r="C21" s="16">
        <f t="shared" si="1"/>
        <v>415</v>
      </c>
      <c r="D21" s="31"/>
      <c r="E21" s="16"/>
      <c r="F21" s="16">
        <v>415</v>
      </c>
      <c r="G21" s="32"/>
      <c r="H21" s="6"/>
    </row>
    <row r="22" spans="1:8" ht="13.5" thickBot="1">
      <c r="A22" s="33"/>
      <c r="B22" s="34" t="s">
        <v>13</v>
      </c>
      <c r="C22" s="16">
        <f t="shared" si="1"/>
        <v>0</v>
      </c>
      <c r="D22" s="31"/>
      <c r="E22" s="16"/>
      <c r="F22" s="16"/>
      <c r="G22" s="32"/>
      <c r="H22" s="6"/>
    </row>
    <row r="23" spans="1:8" ht="13.5" thickBot="1">
      <c r="A23" s="29">
        <v>4</v>
      </c>
      <c r="B23" s="18" t="s">
        <v>19</v>
      </c>
      <c r="C23" s="16">
        <f t="shared" si="1"/>
        <v>22214.64</v>
      </c>
      <c r="D23" s="31"/>
      <c r="E23" s="16"/>
      <c r="F23" s="16"/>
      <c r="G23" s="32">
        <v>22214.64</v>
      </c>
      <c r="H23" s="6"/>
    </row>
    <row r="24" spans="1:8" ht="13.5" thickBot="1">
      <c r="A24" s="33"/>
      <c r="B24" s="34" t="s">
        <v>16</v>
      </c>
      <c r="C24" s="16">
        <f t="shared" si="1"/>
        <v>21814.64</v>
      </c>
      <c r="D24" s="31"/>
      <c r="E24" s="16"/>
      <c r="F24" s="16"/>
      <c r="G24" s="32">
        <v>21814.64</v>
      </c>
      <c r="H24" s="6"/>
    </row>
    <row r="25" spans="1:8" ht="13.5" thickBot="1">
      <c r="A25" s="33"/>
      <c r="B25" s="34" t="s">
        <v>12</v>
      </c>
      <c r="C25" s="16">
        <f t="shared" si="1"/>
        <v>400</v>
      </c>
      <c r="D25" s="31"/>
      <c r="E25" s="26"/>
      <c r="F25" s="19"/>
      <c r="G25" s="32">
        <v>400</v>
      </c>
      <c r="H25" s="6"/>
    </row>
    <row r="26" spans="1:8" ht="26.25" thickBot="1">
      <c r="A26" s="29">
        <v>5</v>
      </c>
      <c r="B26" s="18" t="s">
        <v>20</v>
      </c>
      <c r="C26" s="16">
        <f t="shared" si="1"/>
        <v>0</v>
      </c>
      <c r="D26" s="31"/>
      <c r="E26" s="26"/>
      <c r="F26" s="36"/>
      <c r="G26" s="16"/>
      <c r="H26" s="6"/>
    </row>
    <row r="27" spans="1:8" ht="13.5" thickBot="1">
      <c r="A27" s="33"/>
      <c r="B27" s="34" t="s">
        <v>16</v>
      </c>
      <c r="C27" s="16">
        <f t="shared" si="1"/>
        <v>0</v>
      </c>
      <c r="D27" s="31"/>
      <c r="E27" s="26"/>
      <c r="F27" s="36"/>
      <c r="G27" s="16"/>
      <c r="H27" s="6"/>
    </row>
    <row r="28" spans="1:8" ht="13.5" thickBot="1">
      <c r="A28" s="33"/>
      <c r="B28" s="34" t="s">
        <v>12</v>
      </c>
      <c r="C28" s="16">
        <f t="shared" si="1"/>
        <v>0</v>
      </c>
      <c r="D28" s="31"/>
      <c r="E28" s="26"/>
      <c r="F28" s="37"/>
      <c r="G28" s="16"/>
      <c r="H28" s="6"/>
    </row>
    <row r="29" spans="1:8" ht="26.25" thickBot="1">
      <c r="A29" s="29">
        <v>6</v>
      </c>
      <c r="B29" s="18" t="s">
        <v>21</v>
      </c>
      <c r="C29" s="16">
        <f t="shared" si="1"/>
        <v>7907.53</v>
      </c>
      <c r="D29" s="31"/>
      <c r="E29" s="26"/>
      <c r="F29" s="19"/>
      <c r="G29" s="32">
        <v>7907.53</v>
      </c>
      <c r="H29" s="6"/>
    </row>
    <row r="30" spans="1:8" ht="13.5" thickBot="1">
      <c r="A30" s="33"/>
      <c r="B30" s="34" t="s">
        <v>16</v>
      </c>
      <c r="C30" s="16">
        <f t="shared" si="1"/>
        <v>7507.53</v>
      </c>
      <c r="D30" s="31"/>
      <c r="E30" s="26"/>
      <c r="F30" s="30"/>
      <c r="G30" s="32">
        <v>7507.53</v>
      </c>
      <c r="H30" s="6"/>
    </row>
    <row r="31" spans="1:8" ht="13.5" thickBot="1">
      <c r="A31" s="33"/>
      <c r="B31" s="34" t="s">
        <v>12</v>
      </c>
      <c r="C31" s="16">
        <f t="shared" si="1"/>
        <v>400</v>
      </c>
      <c r="D31" s="31"/>
      <c r="E31" s="16"/>
      <c r="F31" s="16"/>
      <c r="G31" s="32">
        <v>400</v>
      </c>
      <c r="H31" s="6"/>
    </row>
    <row r="32" spans="1:8" ht="13.5" thickBot="1">
      <c r="A32" s="29">
        <v>7</v>
      </c>
      <c r="B32" s="7" t="s">
        <v>22</v>
      </c>
      <c r="C32" s="16">
        <f t="shared" si="1"/>
        <v>0</v>
      </c>
      <c r="D32" s="31"/>
      <c r="E32" s="16"/>
      <c r="F32" s="31"/>
      <c r="G32" s="32"/>
      <c r="H32" s="6"/>
    </row>
    <row r="33" spans="1:8" ht="13.5" thickBot="1">
      <c r="A33" s="33"/>
      <c r="B33" s="34" t="s">
        <v>16</v>
      </c>
      <c r="C33" s="16">
        <f t="shared" si="1"/>
        <v>0</v>
      </c>
      <c r="D33" s="31"/>
      <c r="E33" s="16"/>
      <c r="F33" s="31"/>
      <c r="G33" s="32"/>
      <c r="H33" s="6"/>
    </row>
    <row r="34" spans="1:8" ht="13.5" thickBot="1">
      <c r="A34" s="33"/>
      <c r="B34" s="34" t="s">
        <v>12</v>
      </c>
      <c r="C34" s="16">
        <f t="shared" si="1"/>
        <v>0</v>
      </c>
      <c r="D34" s="31"/>
      <c r="E34" s="16"/>
      <c r="F34" s="31"/>
      <c r="G34" s="32"/>
      <c r="H34" s="6"/>
    </row>
    <row r="35" spans="1:8" ht="13.5" thickBot="1">
      <c r="A35" s="33"/>
      <c r="B35" s="34" t="s">
        <v>13</v>
      </c>
      <c r="C35" s="16">
        <f t="shared" si="1"/>
        <v>0</v>
      </c>
      <c r="D35" s="31"/>
      <c r="E35" s="16"/>
      <c r="F35" s="31"/>
      <c r="G35" s="32"/>
      <c r="H35" s="6"/>
    </row>
    <row r="36" spans="1:8" ht="26.25" thickBot="1">
      <c r="A36" s="29">
        <v>8</v>
      </c>
      <c r="B36" s="18" t="s">
        <v>23</v>
      </c>
      <c r="C36" s="16">
        <f t="shared" si="1"/>
        <v>17628.67</v>
      </c>
      <c r="D36" s="31"/>
      <c r="E36" s="16"/>
      <c r="F36" s="16"/>
      <c r="G36" s="16">
        <v>17628.67</v>
      </c>
      <c r="H36" s="6"/>
    </row>
    <row r="37" spans="1:8" ht="13.5" thickBot="1">
      <c r="A37" s="33"/>
      <c r="B37" s="34" t="s">
        <v>16</v>
      </c>
      <c r="C37" s="16">
        <f t="shared" si="1"/>
        <v>17228.67</v>
      </c>
      <c r="D37" s="31"/>
      <c r="E37" s="16"/>
      <c r="F37" s="16"/>
      <c r="G37" s="16">
        <v>17228.67</v>
      </c>
      <c r="H37" s="6"/>
    </row>
    <row r="38" spans="1:8" ht="13.5" thickBot="1">
      <c r="A38" s="33"/>
      <c r="B38" s="34" t="s">
        <v>12</v>
      </c>
      <c r="C38" s="16">
        <f t="shared" si="1"/>
        <v>400</v>
      </c>
      <c r="D38" s="31"/>
      <c r="E38" s="16"/>
      <c r="F38" s="16"/>
      <c r="G38" s="16">
        <v>400</v>
      </c>
      <c r="H38" s="6"/>
    </row>
    <row r="39" spans="1:8" ht="13.5" thickBot="1">
      <c r="A39" s="29">
        <v>9</v>
      </c>
      <c r="B39" s="7" t="s">
        <v>24</v>
      </c>
      <c r="C39" s="16">
        <f t="shared" si="1"/>
        <v>15000</v>
      </c>
      <c r="D39" s="31"/>
      <c r="E39" s="16"/>
      <c r="F39" s="31"/>
      <c r="G39" s="16">
        <v>15000</v>
      </c>
      <c r="H39" s="23"/>
    </row>
    <row r="40" spans="1:8" ht="13.5" thickBot="1">
      <c r="A40" s="33"/>
      <c r="B40" s="34" t="s">
        <v>16</v>
      </c>
      <c r="C40" s="16">
        <f t="shared" si="1"/>
        <v>14600</v>
      </c>
      <c r="D40" s="31"/>
      <c r="E40" s="16"/>
      <c r="F40" s="31"/>
      <c r="G40" s="16">
        <v>14600</v>
      </c>
      <c r="H40" s="23"/>
    </row>
    <row r="41" spans="1:8" ht="13.5" thickBot="1">
      <c r="A41" s="33"/>
      <c r="B41" s="34" t="s">
        <v>12</v>
      </c>
      <c r="C41" s="16">
        <f t="shared" si="1"/>
        <v>400</v>
      </c>
      <c r="D41" s="31"/>
      <c r="E41" s="16"/>
      <c r="F41" s="31"/>
      <c r="G41" s="16">
        <v>400</v>
      </c>
      <c r="H41" s="23"/>
    </row>
    <row r="42" spans="1:8" ht="13.5" thickBot="1">
      <c r="A42" s="29">
        <v>10</v>
      </c>
      <c r="B42" s="7" t="s">
        <v>25</v>
      </c>
      <c r="C42" s="16">
        <f t="shared" si="1"/>
        <v>0</v>
      </c>
      <c r="D42" s="31"/>
      <c r="E42" s="16"/>
      <c r="F42" s="31"/>
      <c r="G42" s="16"/>
      <c r="H42" s="23"/>
    </row>
    <row r="43" spans="1:8" ht="13.5" thickBot="1">
      <c r="A43" s="33"/>
      <c r="B43" s="34" t="s">
        <v>16</v>
      </c>
      <c r="C43" s="16">
        <f t="shared" si="1"/>
        <v>0</v>
      </c>
      <c r="D43" s="31"/>
      <c r="E43" s="16"/>
      <c r="F43" s="31"/>
      <c r="G43" s="16"/>
      <c r="H43" s="23"/>
    </row>
    <row r="44" spans="1:8" ht="13.5" thickBot="1">
      <c r="A44" s="33"/>
      <c r="B44" s="34" t="s">
        <v>12</v>
      </c>
      <c r="C44" s="16">
        <f t="shared" si="1"/>
        <v>0</v>
      </c>
      <c r="D44" s="31"/>
      <c r="E44" s="16"/>
      <c r="F44" s="31"/>
      <c r="G44" s="16"/>
      <c r="H44" s="23"/>
    </row>
    <row r="45" spans="1:8" ht="13.5" thickBot="1">
      <c r="A45" s="29">
        <v>11</v>
      </c>
      <c r="B45" s="18" t="s">
        <v>26</v>
      </c>
      <c r="C45" s="16">
        <f t="shared" si="1"/>
        <v>14408</v>
      </c>
      <c r="D45" s="31"/>
      <c r="E45" s="16"/>
      <c r="F45" s="31"/>
      <c r="G45" s="31">
        <v>14408</v>
      </c>
      <c r="H45" s="23"/>
    </row>
    <row r="46" spans="1:8" ht="13.5" thickBot="1">
      <c r="A46" s="33"/>
      <c r="B46" s="34" t="s">
        <v>16</v>
      </c>
      <c r="C46" s="16">
        <f t="shared" si="1"/>
        <v>14008</v>
      </c>
      <c r="D46" s="31"/>
      <c r="E46" s="16"/>
      <c r="F46" s="31"/>
      <c r="G46" s="31">
        <v>14008</v>
      </c>
      <c r="H46" s="24"/>
    </row>
    <row r="47" spans="1:8" ht="13.5" thickBot="1">
      <c r="A47" s="38"/>
      <c r="B47" s="34" t="s">
        <v>12</v>
      </c>
      <c r="C47" s="16">
        <f t="shared" si="1"/>
        <v>400</v>
      </c>
      <c r="D47" s="31"/>
      <c r="E47" s="16"/>
      <c r="F47" s="31"/>
      <c r="G47" s="32">
        <v>400</v>
      </c>
      <c r="H47" s="28"/>
    </row>
    <row r="48" spans="1:8" ht="26.25" thickBot="1">
      <c r="A48" s="68"/>
      <c r="B48" s="15" t="s">
        <v>27</v>
      </c>
      <c r="C48" s="16">
        <f t="shared" si="1"/>
        <v>13099.9</v>
      </c>
      <c r="D48" s="16">
        <f>D49+D50</f>
        <v>4336.4</v>
      </c>
      <c r="E48" s="16">
        <f>E49+E50</f>
        <v>7367</v>
      </c>
      <c r="F48" s="16">
        <f>F49+F50</f>
        <v>796.5</v>
      </c>
      <c r="G48" s="26">
        <f>G49+G50</f>
        <v>600</v>
      </c>
      <c r="H48" s="28"/>
    </row>
    <row r="49" spans="1:8" ht="13.5" thickBot="1">
      <c r="A49" s="68"/>
      <c r="B49" s="18" t="s">
        <v>12</v>
      </c>
      <c r="C49" s="16">
        <f t="shared" si="1"/>
        <v>5599.9</v>
      </c>
      <c r="D49" s="16">
        <v>1336.4</v>
      </c>
      <c r="E49" s="16">
        <f>E58+E64+E71+E81+E98+E112+E118+E124+E88</f>
        <v>2867</v>
      </c>
      <c r="F49" s="16">
        <f>F58+F64+F71+F81+F112+F114+F120+F126+F130+F136+F138</f>
        <v>796.5</v>
      </c>
      <c r="G49" s="16">
        <f>G92+G112+G114+G134+G128+G140+G136</f>
        <v>600</v>
      </c>
      <c r="H49" s="23"/>
    </row>
    <row r="50" spans="1:8" ht="13.5" thickBot="1">
      <c r="A50" s="69"/>
      <c r="B50" s="7" t="s">
        <v>13</v>
      </c>
      <c r="C50" s="16">
        <f t="shared" si="1"/>
        <v>7500</v>
      </c>
      <c r="D50" s="16">
        <f>D85+D101</f>
        <v>3000</v>
      </c>
      <c r="E50" s="16">
        <f>E61+E68+E75</f>
        <v>4500</v>
      </c>
      <c r="F50" s="16">
        <v>0</v>
      </c>
      <c r="G50" s="16">
        <v>0</v>
      </c>
      <c r="H50" s="23"/>
    </row>
    <row r="51" spans="1:8" ht="26.25" thickBot="1">
      <c r="A51" s="70">
        <v>13</v>
      </c>
      <c r="B51" s="35" t="s">
        <v>28</v>
      </c>
      <c r="C51" s="16">
        <v>15</v>
      </c>
      <c r="D51" s="16">
        <v>15</v>
      </c>
      <c r="E51" s="31"/>
      <c r="F51" s="31"/>
      <c r="G51" s="32"/>
      <c r="H51" s="6"/>
    </row>
    <row r="52" spans="1:8" ht="13.5" thickBot="1">
      <c r="A52" s="71"/>
      <c r="B52" s="34" t="s">
        <v>12</v>
      </c>
      <c r="C52" s="16">
        <v>15</v>
      </c>
      <c r="D52" s="16">
        <v>15</v>
      </c>
      <c r="E52" s="31"/>
      <c r="F52" s="31"/>
      <c r="G52" s="32"/>
      <c r="H52" s="6"/>
    </row>
    <row r="53" spans="1:8" ht="26.25" thickBot="1">
      <c r="A53" s="72"/>
      <c r="B53" s="42" t="s">
        <v>29</v>
      </c>
      <c r="C53" s="16">
        <v>15</v>
      </c>
      <c r="D53" s="16">
        <v>15</v>
      </c>
      <c r="E53" s="31"/>
      <c r="F53" s="31"/>
      <c r="G53" s="32"/>
      <c r="H53" s="6"/>
    </row>
    <row r="54" spans="1:8" ht="26.25" thickBot="1">
      <c r="A54" s="70">
        <v>14</v>
      </c>
      <c r="B54" s="18" t="s">
        <v>30</v>
      </c>
      <c r="C54" s="16">
        <v>255</v>
      </c>
      <c r="D54" s="16">
        <v>255</v>
      </c>
      <c r="E54" s="31"/>
      <c r="F54" s="31"/>
      <c r="G54" s="32"/>
      <c r="H54" s="6"/>
    </row>
    <row r="55" spans="1:8" ht="13.5" thickBot="1">
      <c r="A55" s="71"/>
      <c r="B55" s="34" t="s">
        <v>12</v>
      </c>
      <c r="C55" s="16">
        <v>255</v>
      </c>
      <c r="D55" s="16">
        <v>255</v>
      </c>
      <c r="E55" s="31"/>
      <c r="F55" s="31"/>
      <c r="G55" s="32"/>
      <c r="H55" s="6"/>
    </row>
    <row r="56" spans="1:8" ht="13.5" thickBot="1">
      <c r="A56" s="72"/>
      <c r="B56" s="42" t="s">
        <v>31</v>
      </c>
      <c r="C56" s="16">
        <v>255</v>
      </c>
      <c r="D56" s="16">
        <v>255</v>
      </c>
      <c r="E56" s="31"/>
      <c r="F56" s="31"/>
      <c r="G56" s="32"/>
      <c r="H56" s="6"/>
    </row>
    <row r="57" spans="1:8" ht="13.5" thickBot="1">
      <c r="A57" s="70">
        <v>15</v>
      </c>
      <c r="B57" s="18" t="s">
        <v>19</v>
      </c>
      <c r="C57" s="16">
        <f>SUM(D57:F57)</f>
        <v>2204.8</v>
      </c>
      <c r="D57" s="16">
        <v>35</v>
      </c>
      <c r="E57" s="16">
        <f>E58+E61</f>
        <v>1578.8</v>
      </c>
      <c r="F57" s="31">
        <v>591</v>
      </c>
      <c r="G57" s="32"/>
      <c r="H57" s="6"/>
    </row>
    <row r="58" spans="1:8" ht="13.5" thickBot="1">
      <c r="A58" s="71"/>
      <c r="B58" s="34" t="s">
        <v>12</v>
      </c>
      <c r="C58" s="16">
        <f>SUM(D58:F58)</f>
        <v>704.8</v>
      </c>
      <c r="D58" s="16">
        <v>35</v>
      </c>
      <c r="E58" s="43">
        <v>78.8</v>
      </c>
      <c r="F58" s="16">
        <v>591</v>
      </c>
      <c r="G58" s="32"/>
      <c r="H58" s="6"/>
    </row>
    <row r="59" spans="1:8" ht="13.5" thickBot="1">
      <c r="A59" s="71"/>
      <c r="B59" s="42" t="s">
        <v>31</v>
      </c>
      <c r="C59" s="16">
        <f>SUM(D59:F59)</f>
        <v>689.8</v>
      </c>
      <c r="D59" s="16">
        <v>35</v>
      </c>
      <c r="E59" s="16">
        <v>78.8</v>
      </c>
      <c r="F59" s="16">
        <v>576</v>
      </c>
      <c r="G59" s="32"/>
      <c r="H59" s="6"/>
    </row>
    <row r="60" spans="1:8" ht="26.25" thickBot="1">
      <c r="A60" s="71"/>
      <c r="B60" s="42" t="s">
        <v>29</v>
      </c>
      <c r="C60" s="16">
        <v>15</v>
      </c>
      <c r="D60" s="16"/>
      <c r="E60" s="16"/>
      <c r="F60" s="16">
        <v>15</v>
      </c>
      <c r="G60" s="32"/>
      <c r="H60" s="6"/>
    </row>
    <row r="61" spans="1:8" ht="13.5" thickBot="1">
      <c r="A61" s="71"/>
      <c r="B61" s="34" t="s">
        <v>13</v>
      </c>
      <c r="C61" s="16">
        <v>1500</v>
      </c>
      <c r="D61" s="16"/>
      <c r="E61" s="16">
        <v>1500</v>
      </c>
      <c r="F61" s="31"/>
      <c r="G61" s="32"/>
      <c r="H61" s="6"/>
    </row>
    <row r="62" spans="1:8" ht="13.5" thickBot="1">
      <c r="A62" s="72"/>
      <c r="B62" s="34" t="s">
        <v>32</v>
      </c>
      <c r="C62" s="16">
        <v>1500</v>
      </c>
      <c r="D62" s="16"/>
      <c r="E62" s="16">
        <v>1500</v>
      </c>
      <c r="F62" s="31"/>
      <c r="G62" s="32"/>
      <c r="H62" s="6"/>
    </row>
    <row r="63" spans="1:8" ht="26.25" thickBot="1">
      <c r="A63" s="70">
        <v>16</v>
      </c>
      <c r="B63" s="18" t="s">
        <v>33</v>
      </c>
      <c r="C63" s="16">
        <f>SUM(D63:F63)</f>
        <v>1551</v>
      </c>
      <c r="D63" s="16">
        <v>36</v>
      </c>
      <c r="E63" s="16">
        <v>1500</v>
      </c>
      <c r="F63" s="31">
        <v>15</v>
      </c>
      <c r="G63" s="32"/>
      <c r="H63" s="6"/>
    </row>
    <row r="64" spans="1:8" ht="13.5" thickBot="1">
      <c r="A64" s="71"/>
      <c r="B64" s="34" t="s">
        <v>12</v>
      </c>
      <c r="C64" s="16">
        <f>SUM(D64:F64)</f>
        <v>623</v>
      </c>
      <c r="D64" s="16">
        <v>36</v>
      </c>
      <c r="E64" s="16">
        <v>572</v>
      </c>
      <c r="F64" s="31">
        <v>15</v>
      </c>
      <c r="G64" s="32"/>
      <c r="H64" s="6"/>
    </row>
    <row r="65" spans="1:8" ht="13.5" thickBot="1">
      <c r="A65" s="71"/>
      <c r="B65" s="42" t="s">
        <v>31</v>
      </c>
      <c r="C65" s="16">
        <f>SUM(D65:F65)</f>
        <v>608</v>
      </c>
      <c r="D65" s="16">
        <v>36</v>
      </c>
      <c r="E65" s="16">
        <v>572</v>
      </c>
      <c r="F65" s="31"/>
      <c r="G65" s="32"/>
      <c r="H65" s="6"/>
    </row>
    <row r="66" spans="1:8" ht="26.25" thickBot="1">
      <c r="A66" s="71"/>
      <c r="B66" s="42" t="s">
        <v>29</v>
      </c>
      <c r="C66" s="16">
        <f>SUM(D66:F66)</f>
        <v>30</v>
      </c>
      <c r="D66" s="16"/>
      <c r="E66" s="16">
        <v>15</v>
      </c>
      <c r="F66" s="31">
        <v>15</v>
      </c>
      <c r="G66" s="32"/>
      <c r="H66" s="6"/>
    </row>
    <row r="67" spans="1:8" ht="13.5" thickBot="1">
      <c r="A67" s="71"/>
      <c r="B67" s="34"/>
      <c r="C67" s="16"/>
      <c r="D67" s="16"/>
      <c r="E67" s="16"/>
      <c r="F67" s="31"/>
      <c r="G67" s="32"/>
      <c r="H67" s="6"/>
    </row>
    <row r="68" spans="1:8" ht="13.5" thickBot="1">
      <c r="A68" s="71"/>
      <c r="B68" s="34" t="s">
        <v>13</v>
      </c>
      <c r="C68" s="16">
        <f>SUM(D68:F68)</f>
        <v>1500</v>
      </c>
      <c r="D68" s="16"/>
      <c r="E68" s="16">
        <v>1500</v>
      </c>
      <c r="F68" s="31"/>
      <c r="G68" s="32"/>
      <c r="H68" s="6"/>
    </row>
    <row r="69" spans="1:8" ht="13.5" thickBot="1">
      <c r="A69" s="72"/>
      <c r="B69" s="34" t="s">
        <v>34</v>
      </c>
      <c r="C69" s="16">
        <f>SUM(D69:F69)</f>
        <v>1500</v>
      </c>
      <c r="D69" s="16"/>
      <c r="E69" s="16">
        <v>1500</v>
      </c>
      <c r="F69" s="31"/>
      <c r="G69" s="32"/>
      <c r="H69" s="6"/>
    </row>
    <row r="70" spans="1:8" ht="26.25" thickBot="1">
      <c r="A70" s="70">
        <v>17</v>
      </c>
      <c r="B70" s="18" t="s">
        <v>21</v>
      </c>
      <c r="C70" s="16">
        <f>SUM(D70:G70)</f>
        <v>1597</v>
      </c>
      <c r="D70" s="16">
        <v>32</v>
      </c>
      <c r="E70" s="16">
        <v>1550</v>
      </c>
      <c r="F70" s="31">
        <v>15</v>
      </c>
      <c r="G70" s="32"/>
      <c r="H70" s="6"/>
    </row>
    <row r="71" spans="1:8" ht="13.5" thickBot="1">
      <c r="A71" s="71"/>
      <c r="B71" s="34" t="s">
        <v>12</v>
      </c>
      <c r="C71" s="16">
        <f aca="true" t="shared" si="2" ref="C71:C102">SUM(D71:G71)</f>
        <v>497</v>
      </c>
      <c r="D71" s="16">
        <v>32</v>
      </c>
      <c r="E71" s="16">
        <v>450</v>
      </c>
      <c r="F71" s="31">
        <v>15</v>
      </c>
      <c r="G71" s="32"/>
      <c r="H71" s="6"/>
    </row>
    <row r="72" spans="1:8" ht="13.5" thickBot="1">
      <c r="A72" s="71"/>
      <c r="B72" s="42" t="s">
        <v>35</v>
      </c>
      <c r="C72" s="16">
        <f t="shared" si="2"/>
        <v>32</v>
      </c>
      <c r="D72" s="16">
        <v>32</v>
      </c>
      <c r="E72" s="16"/>
      <c r="F72" s="31"/>
      <c r="G72" s="32"/>
      <c r="H72" s="6"/>
    </row>
    <row r="73" spans="1:8" ht="13.5" thickBot="1">
      <c r="A73" s="71"/>
      <c r="B73" s="42" t="s">
        <v>31</v>
      </c>
      <c r="C73" s="16">
        <f t="shared" si="2"/>
        <v>435</v>
      </c>
      <c r="D73" s="16"/>
      <c r="E73" s="16">
        <v>435</v>
      </c>
      <c r="F73" s="31"/>
      <c r="G73" s="32"/>
      <c r="H73" s="6"/>
    </row>
    <row r="74" spans="1:8" ht="26.25" thickBot="1">
      <c r="A74" s="71"/>
      <c r="B74" s="42" t="s">
        <v>29</v>
      </c>
      <c r="C74" s="16">
        <f t="shared" si="2"/>
        <v>30</v>
      </c>
      <c r="D74" s="16"/>
      <c r="E74" s="16">
        <v>15</v>
      </c>
      <c r="F74" s="31">
        <v>15</v>
      </c>
      <c r="G74" s="32"/>
      <c r="H74" s="6"/>
    </row>
    <row r="75" spans="1:8" ht="13.5" thickBot="1">
      <c r="A75" s="71"/>
      <c r="B75" s="34" t="s">
        <v>13</v>
      </c>
      <c r="C75" s="16">
        <f>SUM(D75:G75)</f>
        <v>1500</v>
      </c>
      <c r="D75" s="31"/>
      <c r="E75" s="16">
        <v>1500</v>
      </c>
      <c r="F75" s="31"/>
      <c r="G75" s="32"/>
      <c r="H75" s="6"/>
    </row>
    <row r="76" spans="1:8" ht="13.5" thickBot="1">
      <c r="A76" s="71"/>
      <c r="B76" s="34" t="s">
        <v>36</v>
      </c>
      <c r="C76" s="16">
        <f t="shared" si="2"/>
        <v>1500</v>
      </c>
      <c r="D76" s="31"/>
      <c r="E76" s="16">
        <v>1500</v>
      </c>
      <c r="F76" s="31"/>
      <c r="G76" s="32"/>
      <c r="H76" s="6"/>
    </row>
    <row r="77" spans="1:8" ht="13.5" thickBot="1">
      <c r="A77" s="73">
        <v>18</v>
      </c>
      <c r="B77" s="7" t="s">
        <v>22</v>
      </c>
      <c r="C77" s="16">
        <f t="shared" si="2"/>
        <v>325</v>
      </c>
      <c r="D77" s="16">
        <v>325</v>
      </c>
      <c r="E77" s="31"/>
      <c r="F77" s="31"/>
      <c r="G77" s="32"/>
      <c r="H77" s="6"/>
    </row>
    <row r="78" spans="1:8" ht="13.5" thickBot="1">
      <c r="A78" s="74"/>
      <c r="B78" s="34" t="s">
        <v>12</v>
      </c>
      <c r="C78" s="16">
        <f t="shared" si="2"/>
        <v>325</v>
      </c>
      <c r="D78" s="16">
        <v>325</v>
      </c>
      <c r="E78" s="31"/>
      <c r="F78" s="31"/>
      <c r="G78" s="32"/>
      <c r="H78" s="6"/>
    </row>
    <row r="79" spans="1:8" ht="13.5" thickBot="1">
      <c r="A79" s="38"/>
      <c r="B79" s="42" t="s">
        <v>31</v>
      </c>
      <c r="C79" s="16">
        <f t="shared" si="2"/>
        <v>325</v>
      </c>
      <c r="D79" s="16">
        <v>325</v>
      </c>
      <c r="E79" s="31"/>
      <c r="F79" s="31"/>
      <c r="G79" s="32"/>
      <c r="H79" s="6"/>
    </row>
    <row r="80" spans="1:8" ht="26.25" thickBot="1">
      <c r="A80" s="71">
        <v>19</v>
      </c>
      <c r="B80" s="18" t="s">
        <v>37</v>
      </c>
      <c r="C80" s="16">
        <f>SUM(D80:G80)</f>
        <v>2024</v>
      </c>
      <c r="D80" s="16">
        <v>1530</v>
      </c>
      <c r="E80" s="16">
        <v>479</v>
      </c>
      <c r="F80" s="31">
        <v>15</v>
      </c>
      <c r="G80" s="32"/>
      <c r="H80" s="6"/>
    </row>
    <row r="81" spans="1:8" ht="13.5" thickBot="1">
      <c r="A81" s="71"/>
      <c r="B81" s="34" t="s">
        <v>12</v>
      </c>
      <c r="C81" s="16">
        <f t="shared" si="2"/>
        <v>524</v>
      </c>
      <c r="D81" s="16">
        <v>30</v>
      </c>
      <c r="E81" s="16">
        <v>479</v>
      </c>
      <c r="F81" s="31">
        <v>15</v>
      </c>
      <c r="G81" s="32"/>
      <c r="H81" s="6"/>
    </row>
    <row r="82" spans="1:8" ht="13.5" thickBot="1">
      <c r="A82" s="71"/>
      <c r="B82" s="42" t="s">
        <v>35</v>
      </c>
      <c r="C82" s="16">
        <f t="shared" si="2"/>
        <v>30</v>
      </c>
      <c r="D82" s="16">
        <v>30</v>
      </c>
      <c r="E82" s="16"/>
      <c r="F82" s="31"/>
      <c r="G82" s="32"/>
      <c r="H82" s="6"/>
    </row>
    <row r="83" spans="1:8" ht="13.5" thickBot="1">
      <c r="A83" s="71"/>
      <c r="B83" s="42" t="s">
        <v>31</v>
      </c>
      <c r="C83" s="16">
        <f t="shared" si="2"/>
        <v>479</v>
      </c>
      <c r="D83" s="16"/>
      <c r="E83" s="16">
        <v>479</v>
      </c>
      <c r="F83" s="31"/>
      <c r="G83" s="32"/>
      <c r="H83" s="6"/>
    </row>
    <row r="84" spans="1:8" ht="26.25" thickBot="1">
      <c r="A84" s="71"/>
      <c r="B84" s="42" t="s">
        <v>29</v>
      </c>
      <c r="C84" s="16">
        <f t="shared" si="2"/>
        <v>30</v>
      </c>
      <c r="D84" s="16"/>
      <c r="E84" s="16">
        <v>15</v>
      </c>
      <c r="F84" s="31">
        <v>15</v>
      </c>
      <c r="G84" s="32"/>
      <c r="H84" s="6"/>
    </row>
    <row r="85" spans="1:8" ht="13.5" thickBot="1">
      <c r="A85" s="71"/>
      <c r="B85" s="34" t="s">
        <v>13</v>
      </c>
      <c r="C85" s="16">
        <f>SUM(D85:G85)</f>
        <v>1500</v>
      </c>
      <c r="D85" s="16">
        <v>1500</v>
      </c>
      <c r="E85" s="31"/>
      <c r="F85" s="31"/>
      <c r="G85" s="32"/>
      <c r="H85" s="6"/>
    </row>
    <row r="86" spans="1:8" ht="13.5" thickBot="1">
      <c r="A86" s="72"/>
      <c r="B86" s="34" t="s">
        <v>36</v>
      </c>
      <c r="C86" s="16">
        <f t="shared" si="2"/>
        <v>1500</v>
      </c>
      <c r="D86" s="16">
        <v>1500</v>
      </c>
      <c r="E86" s="31"/>
      <c r="F86" s="31"/>
      <c r="G86" s="32"/>
      <c r="H86" s="6"/>
    </row>
    <row r="87" spans="1:8" ht="13.5" thickBot="1">
      <c r="A87" s="70">
        <v>20</v>
      </c>
      <c r="B87" s="18" t="s">
        <v>24</v>
      </c>
      <c r="C87" s="16">
        <f t="shared" si="2"/>
        <v>521.6</v>
      </c>
      <c r="D87" s="31"/>
      <c r="E87" s="16">
        <v>521.6</v>
      </c>
      <c r="F87" s="16"/>
      <c r="G87" s="32"/>
      <c r="H87" s="6"/>
    </row>
    <row r="88" spans="1:8" ht="13.5" thickBot="1">
      <c r="A88" s="71"/>
      <c r="B88" s="34" t="s">
        <v>12</v>
      </c>
      <c r="C88" s="16">
        <v>521.6</v>
      </c>
      <c r="D88" s="16"/>
      <c r="E88" s="43">
        <v>521.6</v>
      </c>
      <c r="F88" s="16"/>
      <c r="G88" s="32"/>
      <c r="H88" s="6"/>
    </row>
    <row r="89" spans="1:8" ht="13.5" thickBot="1">
      <c r="A89" s="71"/>
      <c r="B89" s="42" t="s">
        <v>31</v>
      </c>
      <c r="C89" s="16">
        <f t="shared" si="2"/>
        <v>506.6</v>
      </c>
      <c r="D89" s="31"/>
      <c r="E89" s="31">
        <v>506.6</v>
      </c>
      <c r="F89" s="16"/>
      <c r="G89" s="32"/>
      <c r="H89" s="6"/>
    </row>
    <row r="90" spans="1:8" ht="26.25" thickBot="1">
      <c r="A90" s="71"/>
      <c r="B90" s="42" t="s">
        <v>29</v>
      </c>
      <c r="C90" s="16">
        <f>SUM(D90:G90)</f>
        <v>15</v>
      </c>
      <c r="D90" s="31"/>
      <c r="E90" s="31">
        <v>15</v>
      </c>
      <c r="F90" s="16"/>
      <c r="G90" s="32"/>
      <c r="H90" s="6"/>
    </row>
    <row r="91" spans="1:8" ht="13.5" thickBot="1">
      <c r="A91" s="29">
        <v>21</v>
      </c>
      <c r="B91" s="18" t="s">
        <v>25</v>
      </c>
      <c r="C91" s="16">
        <f t="shared" si="2"/>
        <v>34.2</v>
      </c>
      <c r="D91" s="16">
        <v>34.2</v>
      </c>
      <c r="E91" s="16"/>
      <c r="F91" s="16"/>
      <c r="G91" s="32"/>
      <c r="H91" s="6"/>
    </row>
    <row r="92" spans="1:8" ht="13.5" thickBot="1">
      <c r="A92" s="33"/>
      <c r="B92" s="34" t="s">
        <v>12</v>
      </c>
      <c r="C92" s="16">
        <f t="shared" si="2"/>
        <v>34.2</v>
      </c>
      <c r="D92" s="16">
        <v>34.2</v>
      </c>
      <c r="E92" s="16"/>
      <c r="F92" s="16"/>
      <c r="G92" s="32"/>
      <c r="H92" s="6"/>
    </row>
    <row r="93" spans="1:8" ht="13.5" thickBot="1">
      <c r="A93" s="33"/>
      <c r="B93" s="42" t="s">
        <v>35</v>
      </c>
      <c r="C93" s="16">
        <f t="shared" si="2"/>
        <v>34.2</v>
      </c>
      <c r="D93" s="16">
        <v>34.2</v>
      </c>
      <c r="E93" s="16"/>
      <c r="F93" s="16"/>
      <c r="G93" s="32"/>
      <c r="H93" s="6"/>
    </row>
    <row r="94" spans="1:8" ht="13.5" thickBot="1">
      <c r="A94" s="33"/>
      <c r="B94" s="42" t="s">
        <v>31</v>
      </c>
      <c r="C94" s="16">
        <f t="shared" si="2"/>
        <v>0</v>
      </c>
      <c r="D94" s="16"/>
      <c r="E94" s="16"/>
      <c r="F94" s="16"/>
      <c r="G94" s="32"/>
      <c r="H94" s="6"/>
    </row>
    <row r="95" spans="1:8" ht="13.5" thickBot="1">
      <c r="A95" s="33"/>
      <c r="B95" s="34" t="s">
        <v>13</v>
      </c>
      <c r="C95" s="16">
        <f>SUM(D95:G95)</f>
        <v>0</v>
      </c>
      <c r="D95" s="31"/>
      <c r="E95" s="16"/>
      <c r="F95" s="31"/>
      <c r="G95" s="32"/>
      <c r="H95" s="6"/>
    </row>
    <row r="96" spans="1:8" ht="13.5" thickBot="1">
      <c r="A96" s="38"/>
      <c r="B96" s="34" t="s">
        <v>36</v>
      </c>
      <c r="C96" s="16">
        <f t="shared" si="2"/>
        <v>0</v>
      </c>
      <c r="D96" s="31"/>
      <c r="E96" s="16"/>
      <c r="F96" s="31"/>
      <c r="G96" s="32"/>
      <c r="H96" s="6"/>
    </row>
    <row r="97" spans="1:8" ht="13.5" thickBot="1">
      <c r="A97" s="71">
        <v>22</v>
      </c>
      <c r="B97" s="18" t="s">
        <v>26</v>
      </c>
      <c r="C97" s="16">
        <f>D97+E97</f>
        <v>1976.6</v>
      </c>
      <c r="D97" s="31">
        <v>1500</v>
      </c>
      <c r="E97" s="16">
        <v>476.6</v>
      </c>
      <c r="F97" s="16"/>
      <c r="G97" s="32"/>
      <c r="H97" s="6"/>
    </row>
    <row r="98" spans="1:8" ht="13.5" thickBot="1">
      <c r="A98" s="71"/>
      <c r="B98" s="34" t="s">
        <v>12</v>
      </c>
      <c r="C98" s="16">
        <v>476.6</v>
      </c>
      <c r="D98" s="31"/>
      <c r="E98" s="16">
        <v>476.6</v>
      </c>
      <c r="F98" s="16"/>
      <c r="G98" s="32"/>
      <c r="H98" s="6"/>
    </row>
    <row r="99" spans="1:8" ht="26.25" thickBot="1">
      <c r="A99" s="71"/>
      <c r="B99" s="44" t="s">
        <v>38</v>
      </c>
      <c r="C99" s="16">
        <f t="shared" si="2"/>
        <v>461.6</v>
      </c>
      <c r="D99" s="31"/>
      <c r="E99" s="16">
        <v>461.6</v>
      </c>
      <c r="F99" s="16"/>
      <c r="G99" s="32"/>
      <c r="H99" s="6"/>
    </row>
    <row r="100" spans="1:8" ht="26.25" thickBot="1">
      <c r="A100" s="71"/>
      <c r="B100" s="44" t="s">
        <v>39</v>
      </c>
      <c r="C100" s="16">
        <f t="shared" si="2"/>
        <v>15</v>
      </c>
      <c r="D100" s="31"/>
      <c r="E100" s="16">
        <v>15</v>
      </c>
      <c r="F100" s="16"/>
      <c r="G100" s="32"/>
      <c r="H100" s="6"/>
    </row>
    <row r="101" spans="1:8" ht="13.5" thickBot="1">
      <c r="A101" s="41"/>
      <c r="B101" s="34" t="s">
        <v>13</v>
      </c>
      <c r="C101" s="16">
        <f t="shared" si="2"/>
        <v>1500</v>
      </c>
      <c r="D101" s="31">
        <v>1500</v>
      </c>
      <c r="E101" s="16"/>
      <c r="F101" s="16"/>
      <c r="G101" s="32"/>
      <c r="H101" s="6"/>
    </row>
    <row r="102" spans="1:8" ht="13.5" thickBot="1">
      <c r="A102" s="41"/>
      <c r="B102" s="34" t="s">
        <v>36</v>
      </c>
      <c r="C102" s="16">
        <f t="shared" si="2"/>
        <v>1500</v>
      </c>
      <c r="D102" s="31">
        <v>1500</v>
      </c>
      <c r="E102" s="16"/>
      <c r="F102" s="16"/>
      <c r="G102" s="32"/>
      <c r="H102" s="6"/>
    </row>
    <row r="103" spans="1:8" ht="26.25" thickBot="1">
      <c r="A103" s="40">
        <v>23</v>
      </c>
      <c r="B103" s="18" t="s">
        <v>40</v>
      </c>
      <c r="C103" s="45" t="s">
        <v>41</v>
      </c>
      <c r="D103" s="16" t="s">
        <v>41</v>
      </c>
      <c r="E103" s="31"/>
      <c r="F103" s="31"/>
      <c r="G103" s="32"/>
      <c r="H103" s="6"/>
    </row>
    <row r="104" spans="1:8" ht="13.5" thickBot="1">
      <c r="A104" s="25"/>
      <c r="B104" s="34" t="s">
        <v>12</v>
      </c>
      <c r="C104" s="45" t="s">
        <v>41</v>
      </c>
      <c r="D104" s="16" t="s">
        <v>41</v>
      </c>
      <c r="E104" s="31"/>
      <c r="F104" s="31"/>
      <c r="G104" s="32"/>
      <c r="H104" s="6"/>
    </row>
    <row r="105" spans="1:8" ht="39" thickBot="1">
      <c r="A105" s="40">
        <v>24</v>
      </c>
      <c r="B105" s="18" t="s">
        <v>42</v>
      </c>
      <c r="C105" s="45" t="s">
        <v>43</v>
      </c>
      <c r="D105" s="16" t="s">
        <v>43</v>
      </c>
      <c r="E105" s="31"/>
      <c r="F105" s="31"/>
      <c r="G105" s="32"/>
      <c r="H105" s="6"/>
    </row>
    <row r="106" spans="1:8" ht="13.5" thickBot="1">
      <c r="A106" s="25"/>
      <c r="B106" s="34" t="s">
        <v>12</v>
      </c>
      <c r="C106" s="45" t="s">
        <v>43</v>
      </c>
      <c r="D106" s="16" t="s">
        <v>43</v>
      </c>
      <c r="E106" s="31"/>
      <c r="F106" s="31"/>
      <c r="G106" s="32"/>
      <c r="H106" s="6"/>
    </row>
    <row r="107" spans="1:8" ht="51.75" thickBot="1">
      <c r="A107" s="40">
        <v>25</v>
      </c>
      <c r="B107" s="18" t="s">
        <v>44</v>
      </c>
      <c r="C107" s="45" t="s">
        <v>41</v>
      </c>
      <c r="D107" s="16" t="s">
        <v>41</v>
      </c>
      <c r="E107" s="31"/>
      <c r="F107" s="31"/>
      <c r="G107" s="32"/>
      <c r="H107" s="6"/>
    </row>
    <row r="108" spans="1:8" ht="13.5" thickBot="1">
      <c r="A108" s="25"/>
      <c r="B108" s="34" t="s">
        <v>12</v>
      </c>
      <c r="C108" s="45" t="s">
        <v>41</v>
      </c>
      <c r="D108" s="16" t="s">
        <v>41</v>
      </c>
      <c r="E108" s="31"/>
      <c r="F108" s="31"/>
      <c r="G108" s="32"/>
      <c r="H108" s="6"/>
    </row>
    <row r="109" spans="1:8" ht="39" thickBot="1">
      <c r="A109" s="40">
        <v>26</v>
      </c>
      <c r="B109" s="18" t="s">
        <v>45</v>
      </c>
      <c r="C109" s="46" t="s">
        <v>46</v>
      </c>
      <c r="D109" s="16" t="s">
        <v>46</v>
      </c>
      <c r="E109" s="31"/>
      <c r="F109" s="31"/>
      <c r="G109" s="32"/>
      <c r="H109" s="6"/>
    </row>
    <row r="110" spans="1:8" ht="13.5" thickBot="1">
      <c r="A110" s="25"/>
      <c r="B110" s="34" t="s">
        <v>12</v>
      </c>
      <c r="C110" s="46" t="s">
        <v>46</v>
      </c>
      <c r="D110" s="16" t="s">
        <v>46</v>
      </c>
      <c r="E110" s="31"/>
      <c r="F110" s="31"/>
      <c r="G110" s="32"/>
      <c r="H110" s="6"/>
    </row>
    <row r="111" spans="1:8" ht="39" thickBot="1">
      <c r="A111" s="29">
        <v>27</v>
      </c>
      <c r="B111" s="18" t="s">
        <v>47</v>
      </c>
      <c r="C111" s="45">
        <f aca="true" t="shared" si="3" ref="C111:C132">D111+E111+F111+G111</f>
        <v>416.7</v>
      </c>
      <c r="D111" s="16" t="s">
        <v>48</v>
      </c>
      <c r="E111" s="16">
        <v>119</v>
      </c>
      <c r="F111" s="31">
        <v>35.5</v>
      </c>
      <c r="G111" s="32">
        <v>150</v>
      </c>
      <c r="H111" s="6"/>
    </row>
    <row r="112" spans="1:8" ht="13.5" thickBot="1">
      <c r="A112" s="38"/>
      <c r="B112" s="42" t="s">
        <v>12</v>
      </c>
      <c r="C112" s="45">
        <f t="shared" si="3"/>
        <v>416.7</v>
      </c>
      <c r="D112" s="16" t="s">
        <v>48</v>
      </c>
      <c r="E112" s="16">
        <v>119</v>
      </c>
      <c r="F112" s="31">
        <v>35.5</v>
      </c>
      <c r="G112" s="32">
        <v>150</v>
      </c>
      <c r="H112" s="6"/>
    </row>
    <row r="113" spans="1:8" ht="39" thickBot="1">
      <c r="A113" s="39">
        <v>28</v>
      </c>
      <c r="B113" s="18" t="s">
        <v>49</v>
      </c>
      <c r="C113" s="45">
        <f t="shared" si="3"/>
        <v>68</v>
      </c>
      <c r="D113" s="16"/>
      <c r="E113" s="16"/>
      <c r="F113" s="31"/>
      <c r="G113" s="32">
        <v>68</v>
      </c>
      <c r="H113" s="6"/>
    </row>
    <row r="114" spans="1:8" ht="13.5" thickBot="1">
      <c r="A114" s="38"/>
      <c r="B114" s="42" t="s">
        <v>12</v>
      </c>
      <c r="C114" s="45">
        <f t="shared" si="3"/>
        <v>68</v>
      </c>
      <c r="D114" s="16"/>
      <c r="E114" s="16"/>
      <c r="F114" s="31"/>
      <c r="G114" s="32">
        <v>68</v>
      </c>
      <c r="H114" s="6"/>
    </row>
    <row r="115" spans="1:8" ht="39" thickBot="1">
      <c r="A115" s="41">
        <v>29</v>
      </c>
      <c r="B115" s="18" t="s">
        <v>50</v>
      </c>
      <c r="C115" s="45">
        <f t="shared" si="3"/>
        <v>99.2</v>
      </c>
      <c r="D115" s="16" t="s">
        <v>51</v>
      </c>
      <c r="E115" s="31"/>
      <c r="F115" s="31"/>
      <c r="G115" s="32"/>
      <c r="H115" s="6"/>
    </row>
    <row r="116" spans="1:8" ht="13.5" thickBot="1">
      <c r="A116" s="25"/>
      <c r="B116" s="42" t="s">
        <v>12</v>
      </c>
      <c r="C116" s="45">
        <f t="shared" si="3"/>
        <v>99.2</v>
      </c>
      <c r="D116" s="16" t="s">
        <v>51</v>
      </c>
      <c r="E116" s="31"/>
      <c r="F116" s="31"/>
      <c r="G116" s="32"/>
      <c r="H116" s="6"/>
    </row>
    <row r="117" spans="1:8" ht="39" thickBot="1">
      <c r="A117" s="5"/>
      <c r="B117" s="18" t="s">
        <v>52</v>
      </c>
      <c r="C117" s="45">
        <f t="shared" si="3"/>
        <v>100</v>
      </c>
      <c r="D117" s="16"/>
      <c r="E117" s="31">
        <v>100</v>
      </c>
      <c r="F117" s="31"/>
      <c r="G117" s="32"/>
      <c r="H117" s="6"/>
    </row>
    <row r="118" spans="1:8" ht="13.5" thickBot="1">
      <c r="A118" s="25">
        <v>30</v>
      </c>
      <c r="B118" s="42" t="s">
        <v>12</v>
      </c>
      <c r="C118" s="45">
        <f t="shared" si="3"/>
        <v>100</v>
      </c>
      <c r="D118" s="16"/>
      <c r="E118" s="31">
        <v>100</v>
      </c>
      <c r="F118" s="31"/>
      <c r="G118" s="32"/>
      <c r="H118" s="6"/>
    </row>
    <row r="119" spans="1:8" ht="26.25" thickBot="1">
      <c r="A119" s="39"/>
      <c r="B119" s="47" t="s">
        <v>53</v>
      </c>
      <c r="C119" s="45"/>
      <c r="D119" s="16"/>
      <c r="E119" s="31"/>
      <c r="F119" s="31"/>
      <c r="G119" s="32"/>
      <c r="H119" s="6"/>
    </row>
    <row r="120" spans="1:8" ht="13.5" thickBot="1">
      <c r="A120" s="38"/>
      <c r="B120" s="42" t="s">
        <v>12</v>
      </c>
      <c r="C120" s="45"/>
      <c r="D120" s="16"/>
      <c r="E120" s="31"/>
      <c r="F120" s="31"/>
      <c r="G120" s="32"/>
      <c r="H120" s="6"/>
    </row>
    <row r="121" spans="1:8" ht="39" thickBot="1">
      <c r="A121" s="41">
        <v>31</v>
      </c>
      <c r="B121" s="18" t="s">
        <v>54</v>
      </c>
      <c r="C121" s="45">
        <f t="shared" si="3"/>
        <v>175.5</v>
      </c>
      <c r="D121" s="16" t="s">
        <v>55</v>
      </c>
      <c r="E121" s="31"/>
      <c r="F121" s="31"/>
      <c r="G121" s="32"/>
      <c r="H121" s="6"/>
    </row>
    <row r="122" spans="1:8" ht="13.5" thickBot="1">
      <c r="A122" s="25"/>
      <c r="B122" s="42" t="s">
        <v>12</v>
      </c>
      <c r="C122" s="45">
        <f t="shared" si="3"/>
        <v>175.5</v>
      </c>
      <c r="D122" s="16" t="s">
        <v>55</v>
      </c>
      <c r="E122" s="31"/>
      <c r="F122" s="31"/>
      <c r="G122" s="32"/>
      <c r="H122" s="6"/>
    </row>
    <row r="123" spans="1:8" ht="26.25" thickBot="1">
      <c r="A123" s="39">
        <v>32</v>
      </c>
      <c r="B123" s="47" t="s">
        <v>56</v>
      </c>
      <c r="C123" s="45">
        <f t="shared" si="3"/>
        <v>70</v>
      </c>
      <c r="D123" s="16"/>
      <c r="E123" s="31">
        <v>70</v>
      </c>
      <c r="F123" s="31"/>
      <c r="G123" s="32"/>
      <c r="H123" s="6"/>
    </row>
    <row r="124" spans="1:8" ht="13.5" thickBot="1">
      <c r="A124" s="38"/>
      <c r="B124" s="42" t="s">
        <v>12</v>
      </c>
      <c r="C124" s="45">
        <f t="shared" si="3"/>
        <v>70</v>
      </c>
      <c r="D124" s="16"/>
      <c r="E124" s="31">
        <v>70</v>
      </c>
      <c r="F124" s="31"/>
      <c r="G124" s="32"/>
      <c r="H124" s="6"/>
    </row>
    <row r="125" spans="1:8" ht="26.25" thickBot="1">
      <c r="A125" s="39">
        <v>33</v>
      </c>
      <c r="B125" s="47" t="s">
        <v>57</v>
      </c>
      <c r="C125" s="45"/>
      <c r="D125" s="16"/>
      <c r="E125" s="31"/>
      <c r="F125" s="31"/>
      <c r="G125" s="32"/>
      <c r="H125" s="6"/>
    </row>
    <row r="126" spans="1:8" ht="13.5" thickBot="1">
      <c r="A126" s="38"/>
      <c r="B126" s="42" t="s">
        <v>12</v>
      </c>
      <c r="C126" s="45"/>
      <c r="D126" s="16"/>
      <c r="E126" s="31"/>
      <c r="F126" s="31"/>
      <c r="G126" s="32"/>
      <c r="H126" s="6"/>
    </row>
    <row r="127" spans="1:8" ht="26.25" thickBot="1">
      <c r="A127" s="25">
        <v>34</v>
      </c>
      <c r="B127" s="47" t="s">
        <v>58</v>
      </c>
      <c r="C127" s="45">
        <f>SUM(D127:G127)</f>
        <v>0</v>
      </c>
      <c r="D127" s="16"/>
      <c r="E127" s="31"/>
      <c r="F127" s="31"/>
      <c r="G127" s="32"/>
      <c r="H127" s="6"/>
    </row>
    <row r="128" spans="1:8" ht="13.5" thickBot="1">
      <c r="A128" s="25"/>
      <c r="B128" s="42" t="s">
        <v>12</v>
      </c>
      <c r="C128" s="45">
        <f>SUM(D128:G128)</f>
        <v>0</v>
      </c>
      <c r="D128" s="16"/>
      <c r="E128" s="31"/>
      <c r="F128" s="31"/>
      <c r="G128" s="32"/>
      <c r="H128" s="6"/>
    </row>
    <row r="129" spans="1:8" ht="26.25" thickBot="1">
      <c r="A129" s="39">
        <v>35</v>
      </c>
      <c r="B129" s="47" t="s">
        <v>59</v>
      </c>
      <c r="C129" s="45">
        <v>95</v>
      </c>
      <c r="D129" s="16"/>
      <c r="E129" s="31"/>
      <c r="F129" s="31">
        <v>95</v>
      </c>
      <c r="G129" s="32"/>
      <c r="H129" s="6"/>
    </row>
    <row r="130" spans="1:8" ht="13.5" thickBot="1">
      <c r="A130" s="38"/>
      <c r="B130" s="42" t="s">
        <v>12</v>
      </c>
      <c r="C130" s="45">
        <v>95</v>
      </c>
      <c r="D130" s="16"/>
      <c r="E130" s="31"/>
      <c r="F130" s="31">
        <v>95</v>
      </c>
      <c r="G130" s="32"/>
      <c r="H130" s="6"/>
    </row>
    <row r="131" spans="1:8" ht="64.5" thickBot="1">
      <c r="A131" s="41">
        <v>36</v>
      </c>
      <c r="B131" s="48" t="s">
        <v>60</v>
      </c>
      <c r="C131" s="45">
        <f t="shared" si="3"/>
        <v>20</v>
      </c>
      <c r="D131" s="16" t="s">
        <v>61</v>
      </c>
      <c r="E131" s="31"/>
      <c r="F131" s="31"/>
      <c r="G131" s="32"/>
      <c r="H131" s="6"/>
    </row>
    <row r="132" spans="1:8" ht="12.75">
      <c r="A132" s="49"/>
      <c r="B132" s="50" t="s">
        <v>12</v>
      </c>
      <c r="C132" s="51">
        <f t="shared" si="3"/>
        <v>20</v>
      </c>
      <c r="D132" s="20" t="s">
        <v>61</v>
      </c>
      <c r="E132" s="52"/>
      <c r="F132" s="52"/>
      <c r="G132" s="53"/>
      <c r="H132" s="25"/>
    </row>
    <row r="133" spans="1:8" ht="51">
      <c r="A133" s="54">
        <v>38</v>
      </c>
      <c r="B133" s="59" t="s">
        <v>65</v>
      </c>
      <c r="C133" s="55">
        <f>F133+G133</f>
        <v>44.6</v>
      </c>
      <c r="D133" s="55"/>
      <c r="E133" s="55"/>
      <c r="F133" s="55"/>
      <c r="G133" s="55">
        <v>44.6</v>
      </c>
      <c r="H133" s="56"/>
    </row>
    <row r="134" spans="1:8" ht="12.75">
      <c r="A134" s="57"/>
      <c r="B134" s="58" t="s">
        <v>12</v>
      </c>
      <c r="C134" s="55"/>
      <c r="D134" s="55"/>
      <c r="E134" s="55"/>
      <c r="F134" s="55"/>
      <c r="G134" s="55">
        <v>44.6</v>
      </c>
      <c r="H134" s="56"/>
    </row>
    <row r="135" spans="1:8" ht="51">
      <c r="A135" s="54">
        <v>39</v>
      </c>
      <c r="B135" s="59" t="s">
        <v>62</v>
      </c>
      <c r="C135" s="55">
        <f>SUM(D135:G135)</f>
        <v>237.4</v>
      </c>
      <c r="D135" s="55"/>
      <c r="E135" s="55"/>
      <c r="F135" s="55"/>
      <c r="G135" s="60">
        <v>237.4</v>
      </c>
      <c r="H135" s="60"/>
    </row>
    <row r="136" spans="1:8" ht="12.75">
      <c r="A136" s="57"/>
      <c r="B136" s="61" t="s">
        <v>12</v>
      </c>
      <c r="C136" s="55">
        <f>SUM(D136:G136)</f>
        <v>237.4</v>
      </c>
      <c r="D136" s="55"/>
      <c r="E136" s="55"/>
      <c r="F136" s="55"/>
      <c r="G136" s="60">
        <v>237.4</v>
      </c>
      <c r="H136" s="60"/>
    </row>
    <row r="137" spans="1:8" ht="38.25">
      <c r="A137" s="54">
        <v>40</v>
      </c>
      <c r="B137" s="59" t="s">
        <v>63</v>
      </c>
      <c r="C137" s="55">
        <v>30</v>
      </c>
      <c r="D137" s="55"/>
      <c r="E137" s="55"/>
      <c r="F137" s="55">
        <v>30</v>
      </c>
      <c r="G137" s="55"/>
      <c r="H137" s="56"/>
    </row>
    <row r="138" spans="1:8" ht="12.75">
      <c r="A138" s="57"/>
      <c r="B138" s="61" t="s">
        <v>12</v>
      </c>
      <c r="C138" s="55">
        <v>30</v>
      </c>
      <c r="D138" s="55"/>
      <c r="E138" s="55"/>
      <c r="F138" s="55">
        <v>30</v>
      </c>
      <c r="G138" s="55"/>
      <c r="H138" s="56"/>
    </row>
    <row r="139" spans="1:8" ht="38.25">
      <c r="A139" s="54">
        <v>41</v>
      </c>
      <c r="B139" s="59" t="s">
        <v>64</v>
      </c>
      <c r="C139" s="62">
        <v>100</v>
      </c>
      <c r="D139" s="60"/>
      <c r="E139" s="60"/>
      <c r="F139" s="60"/>
      <c r="G139" s="60">
        <v>100</v>
      </c>
      <c r="H139" s="60"/>
    </row>
    <row r="140" spans="1:8" ht="12.75">
      <c r="A140" s="57"/>
      <c r="B140" s="56" t="s">
        <v>12</v>
      </c>
      <c r="C140" s="62">
        <v>100</v>
      </c>
      <c r="D140" s="60"/>
      <c r="E140" s="60"/>
      <c r="F140" s="60"/>
      <c r="G140" s="60">
        <v>100</v>
      </c>
      <c r="H140" s="60"/>
    </row>
  </sheetData>
  <mergeCells count="13">
    <mergeCell ref="A97:A100"/>
    <mergeCell ref="A70:A76"/>
    <mergeCell ref="A77:A78"/>
    <mergeCell ref="A80:A86"/>
    <mergeCell ref="A87:A90"/>
    <mergeCell ref="A51:A53"/>
    <mergeCell ref="A54:A56"/>
    <mergeCell ref="A57:A62"/>
    <mergeCell ref="A63:A69"/>
    <mergeCell ref="D1:H1"/>
    <mergeCell ref="B2:G2"/>
    <mergeCell ref="C3:G3"/>
    <mergeCell ref="A48:A50"/>
  </mergeCells>
  <printOptions/>
  <pageMargins left="0.75" right="0.75" top="1" bottom="1" header="0.5" footer="0.5"/>
  <pageSetup horizontalDpi="600" verticalDpi="600" orientation="portrait" paperSize="9" scale="73" r:id="rId1"/>
  <rowBreaks count="2" manualBreakCount="2">
    <brk id="47" max="255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2017-01-30T03:43:21Z</cp:lastPrinted>
  <dcterms:created xsi:type="dcterms:W3CDTF">2017-01-26T03:18:22Z</dcterms:created>
  <dcterms:modified xsi:type="dcterms:W3CDTF">2017-01-30T11:28:22Z</dcterms:modified>
  <cp:category/>
  <cp:version/>
  <cp:contentType/>
  <cp:contentStatus/>
</cp:coreProperties>
</file>