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9495" activeTab="0"/>
  </bookViews>
  <sheets>
    <sheet name="прил 8" sheetId="1" r:id="rId1"/>
  </sheets>
  <definedNames/>
  <calcPr fullCalcOnLoad="1"/>
</workbook>
</file>

<file path=xl/sharedStrings.xml><?xml version="1.0" encoding="utf-8"?>
<sst xmlns="http://schemas.openxmlformats.org/spreadsheetml/2006/main" count="527" uniqueCount="186">
  <si>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</si>
  <si>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</si>
  <si>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</si>
  <si>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</si>
  <si>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</si>
  <si>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</si>
  <si>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</si>
  <si>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</si>
  <si>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</si>
  <si>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</si>
  <si>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0300</t>
  </si>
  <si>
    <t>0309</t>
  </si>
  <si>
    <t>Обеспечение пожарной безопасности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</si>
  <si>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</si>
  <si>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</si>
  <si>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</si>
  <si>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</si>
  <si>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</si>
  <si>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</si>
  <si>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</si>
  <si>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</si>
  <si>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</si>
  <si>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</si>
  <si>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</si>
  <si>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уличное освещение</t>
  </si>
  <si>
    <t>организация и содержание мест захоронения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</si>
  <si>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</si>
  <si>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</si>
  <si>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</si>
  <si>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</si>
  <si>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</si>
  <si>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</si>
  <si>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</si>
  <si>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</si>
  <si>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</si>
  <si>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</si>
  <si>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 xml:space="preserve">глава муниципального образования 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</si>
  <si>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</si>
  <si>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</si>
  <si>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</si>
  <si>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</si>
  <si>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</si>
  <si>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</si>
  <si>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</si>
  <si>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</si>
  <si>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   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</si>
  <si>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</si>
  <si>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</si>
  <si>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</si>
  <si>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</si>
  <si>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</si>
  <si>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</si>
  <si>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к Решению Думы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</si>
  <si>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</si>
  <si>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</si>
  <si>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</si>
  <si>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Другие вопросы в области социальной политики</t>
  </si>
  <si>
    <t>Мероприятия в области социальной политики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</si>
  <si>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</si>
  <si>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</si>
  <si>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</si>
  <si>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</si>
  <si>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</si>
  <si>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</si>
  <si>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</si>
  <si>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</si>
  <si>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Субсидии некоммерческим организациям (за исключением государственных (муниципальных) учреждений)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</si>
  <si>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</si>
  <si>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</si>
  <si>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</si>
  <si>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</si>
  <si>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410</t>
  </si>
  <si>
    <t>320</t>
  </si>
  <si>
    <t>Публичные нормативные выплаты гражданам несоциального характера</t>
  </si>
  <si>
    <t>330</t>
  </si>
  <si>
    <t>1003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</si>
  <si>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</si>
  <si>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</si>
  <si>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</si>
  <si>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</si>
  <si>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</si>
  <si>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0314</t>
  </si>
  <si>
    <t>0700000000</t>
  </si>
  <si>
    <t>0300000000</t>
  </si>
  <si>
    <t>Муниципальная программа "Управление муниципальной собственностью на территории Нижнесергинского городского поселения на 2015-2020 годы"</t>
  </si>
  <si>
    <t>Управление муниципальной собственностью</t>
  </si>
  <si>
    <t>0500000000</t>
  </si>
  <si>
    <t>Бюджетные инвестиции</t>
  </si>
  <si>
    <t>Муниципальная программа "Развитие сферы культуры в Нижнесергинском городском поселении в 2016-2020 годах"</t>
  </si>
  <si>
    <t>Муниципальная программа "Развитие физической культуры и спорта на территории Нижнесергинского городского поселения на 2016-2020 годы"</t>
  </si>
  <si>
    <t>0100000000</t>
  </si>
  <si>
    <t>Подпрограмма "Развитие культуры в Нижнесергинском городском поселении в 2016-2020 годах"</t>
  </si>
  <si>
    <t>Подпрограмма "Развитие библиотечного дела на территории Нижнесергинского городского поселения до 2020 года"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</si>
  <si>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</si>
  <si>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</si>
  <si>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</si>
  <si>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Сумма, в тысячах рублей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</si>
  <si>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</si>
  <si>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</si>
  <si>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</si>
  <si>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</si>
  <si>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</si>
  <si>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0701101000</t>
  </si>
  <si>
    <t>0701201000</t>
  </si>
  <si>
    <t>0800000000</t>
  </si>
  <si>
    <t>0900000000</t>
  </si>
  <si>
    <t>0901100000</t>
  </si>
  <si>
    <t>Молодежная политика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</si>
  <si>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</si>
  <si>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</si>
  <si>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</si>
  <si>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</si>
  <si>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</si>
  <si>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Формирование архивных фондов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</si>
  <si>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2018 - 2022 годах"</t>
  </si>
  <si>
    <t>Муниципальная программа "Развитие муниципальной службы в администрации Нижнесергинского городского поселения в 2018-2022 годах"</t>
  </si>
  <si>
    <t>0105</t>
  </si>
  <si>
    <t>Судебная система</t>
  </si>
  <si>
    <t>Муниципальная программа "Программа комплексного развития транспортной инфраструктуры Нижнесергинского городского поселения на 2018 - 2020 годы"</t>
  </si>
  <si>
    <t>Муниципальная программа "Формирование современной городской среды на территории Нижнесергинского городского поселения на 2017-2022 годы"</t>
  </si>
  <si>
    <t>1300000000</t>
  </si>
  <si>
    <t>Подготовительные работы</t>
  </si>
  <si>
    <t>1301100000</t>
  </si>
  <si>
    <t>Проектирование и строительство напорных резервуаров</t>
  </si>
  <si>
    <t>0801300000</t>
  </si>
  <si>
    <t>1020000000</t>
  </si>
  <si>
    <t>1021100000</t>
  </si>
  <si>
    <t>Программа "Энергосбережение и повышение энергетической эффективности  Нижнесергинского городского поселения до 2020 года"</t>
  </si>
  <si>
    <t>Муниципальная программа "Обеспечение жильем молодых семей на территории Нижнесергинского городского поселения до 2020 года"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</si>
  <si>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</si>
  <si>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</si>
  <si>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</si>
  <si>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</si>
  <si>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</si>
  <si>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</si>
  <si>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</si>
  <si>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</si>
  <si>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</si>
  <si>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</si>
  <si>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</si>
  <si>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</si>
  <si>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</si>
  <si>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</si>
  <si>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</si>
  <si>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Осуществление государственных полномочий Российской Федерации по  первичному воинскому учету на территориях,  на которых отсутствуют военные комиссариаты </t>
  </si>
  <si>
    <t xml:space="preserve">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</si>
  <si>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 xml:space="preserve">Предоставление социальных выплат молодым семьям на приобретение (строительство) жилья </t>
  </si>
  <si>
    <t>0101100000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</si>
  <si>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2022 года"</t>
  </si>
  <si>
    <t>Возмещение части затрат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</si>
  <si>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</si>
  <si>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0200000000</t>
  </si>
  <si>
    <t>0201100000</t>
  </si>
  <si>
    <t>Муниципальная   программа   «Переселение граждан из аварийного жилищного фонда на 2018-2024 годы"</t>
  </si>
  <si>
    <t>Обеспечение мероприятий по переселению граждан из аварийного жилищного фонда за счет средств местного бюджета</t>
  </si>
  <si>
    <t>1400000000</t>
  </si>
  <si>
    <t>1401100000</t>
  </si>
  <si>
    <t>на 2020 год</t>
  </si>
  <si>
    <t>7001000009</t>
  </si>
  <si>
    <t xml:space="preserve">Предупреждение и ликвидация  чрезвычайных ситуаций и стихийных бедствий природного и техногенного характера </t>
  </si>
  <si>
    <t>7001000010</t>
  </si>
  <si>
    <t xml:space="preserve">Функционирование органов в сфере национальной безопасности и правоохранительной деятельности </t>
  </si>
  <si>
    <t>Содержание и ремонт  автомобильных дорог общего пользования муниципального значения</t>
  </si>
  <si>
    <t>Капитальный и текущий  ремонт  автомобильных дорог общего пользования муниципального значения</t>
  </si>
  <si>
    <t>7001000041</t>
  </si>
  <si>
    <t>7001000042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</si>
  <si>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</si>
  <si>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</si>
  <si>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7001000023</t>
  </si>
  <si>
    <t>7001000025</t>
  </si>
  <si>
    <t>Обеспечение условий для развития поселения физической культуры и массового спорта, организация проведения официальных культурно-оздоровительных и спортивных мероприятий поселения</t>
  </si>
  <si>
    <t xml:space="preserve">Муниципальная программа "Предоставление региональной поддержки молодым семьям на улучшение жилищных условий на территории Нижнесергинского городского поселения до 2020 года" </t>
  </si>
  <si>
    <t>1200000000</t>
  </si>
  <si>
    <t xml:space="preserve">Предоставление региональных социальных выплат молодым семьям на улучшение жилищных условий  </t>
  </si>
  <si>
    <t>1201100000</t>
  </si>
  <si>
    <t>на 2021 год</t>
  </si>
  <si>
    <t>Приложение 8</t>
  </si>
  <si>
    <t>Мероприятия в сфере средств массовой информации</t>
  </si>
  <si>
    <t>Ведомственная структура расходов бюджета Нижнесергинского городского поселения на плановый период 2020 и 2021 годов</t>
  </si>
  <si>
    <t xml:space="preserve">Наименование главного распорядителя бюджетных средств, раздела, подраздела, целевой статьи или вида  расхода </t>
  </si>
  <si>
    <t>Код главного распорядителя бюджетных средств</t>
  </si>
  <si>
    <t>Дума Нижнесергинского городского поселения</t>
  </si>
  <si>
    <t>912</t>
  </si>
  <si>
    <t>Администрация  Нижнесергинского городского поселения</t>
  </si>
  <si>
    <t>920</t>
  </si>
  <si>
    <t>от 14.03.2019 № 90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</si>
</sst>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00000"/>
  </numFmts>
  <fonts count="47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4" fontId="1" fillId="0" borderId="10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10" fillId="0" borderId="10" xfId="0" applyNumberFormat="1" applyFont="1" applyFill="1" applyBorder="1" applyAlignment="1">
      <alignment horizontal="center"/>
    </xf>
    <xf numFmtId="164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64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49" fontId="12" fillId="0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left" wrapText="1"/>
    </xf>
    <xf numFmtId="164" fontId="12" fillId="0" borderId="10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left" wrapText="1"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NumberFormat="1" applyFont="1" applyFill="1" applyBorder="1" applyAlignment="1">
      <alignment horizontal="left" wrapText="1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3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3" xfId="0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9" fillId="0" borderId="13" xfId="0" applyFont="1" applyFill="1" applyBorder="1" applyAlignment="1">
      <alignment/>
    </xf>
    <xf numFmtId="0" fontId="10" fillId="0" borderId="13" xfId="0" applyFont="1" applyFill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center" wrapText="1"/>
    </xf>
    <xf numFmtId="49" fontId="11" fillId="0" borderId="13" xfId="0" applyNumberFormat="1" applyFont="1" applyBorder="1" applyAlignment="1">
      <alignment horizontal="center"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5" xfId="0" applyNumberFormat="1" applyFont="1" applyFill="1" applyBorder="1" applyAlignment="1">
      <alignment horizontal="left" wrapText="1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10" fillId="0" borderId="15" xfId="0" applyNumberFormat="1" applyFont="1" applyFill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0" fillId="0" borderId="11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1" fillId="0" borderId="11" xfId="0" applyNumberFormat="1" applyFont="1" applyFill="1" applyBorder="1" applyAlignment="1">
      <alignment horizontal="left" wrapText="1"/>
    </xf>
    <xf numFmtId="0" fontId="1" fillId="0" borderId="13" xfId="0" applyNumberFormat="1" applyFont="1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2" fillId="0" borderId="15" xfId="0" applyNumberFormat="1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10" fillId="0" borderId="11" xfId="0" applyFont="1" applyFill="1" applyBorder="1" applyAlignment="1">
      <alignment wrapText="1"/>
    </xf>
    <xf numFmtId="0" fontId="10" fillId="0" borderId="13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4" fillId="0" borderId="15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6" xfId="0" applyNumberFormat="1" applyFont="1" applyFill="1" applyBorder="1" applyAlignment="1">
      <alignment horizontal="left" wrapText="1"/>
    </xf>
    <xf numFmtId="0" fontId="0" fillId="0" borderId="17" xfId="0" applyBorder="1" applyAlignment="1">
      <alignment/>
    </xf>
    <xf numFmtId="0" fontId="4" fillId="0" borderId="15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" fillId="0" borderId="18" xfId="0" applyNumberFormat="1" applyFont="1" applyFill="1" applyBorder="1" applyAlignment="1">
      <alignment horizont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2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P181"/>
  <sheetViews>
    <sheetView tabSelected="1" zoomScale="75" zoomScaleNormal="75" zoomScalePageLayoutView="0" workbookViewId="0" topLeftCell="A1">
      <selection activeCell="A4" sqref="A4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10" customWidth="1"/>
    <col min="6" max="6" width="78.25390625" style="10" customWidth="1"/>
    <col min="7" max="7" width="13.75390625" style="10" customWidth="1"/>
    <col min="8" max="8" width="10.875" style="10" customWidth="1"/>
    <col min="9" max="9" width="20.875" style="10" customWidth="1"/>
    <col min="10" max="10" width="6.625" style="10" customWidth="1"/>
    <col min="11" max="11" width="13.375" style="10" customWidth="1"/>
    <col min="12" max="12" width="0.6171875" style="0" hidden="1" customWidth="1"/>
    <col min="13" max="13" width="9.125" style="0" hidden="1" customWidth="1"/>
    <col min="14" max="14" width="12.375" style="0" customWidth="1"/>
  </cols>
  <sheetData>
    <row r="1" spans="4:11" ht="12.75">
      <c r="D1" s="7"/>
      <c r="E1" s="7"/>
      <c r="F1" s="7"/>
      <c r="G1" s="7"/>
      <c r="H1" s="7"/>
      <c r="I1" s="7" t="s">
        <v>176</v>
      </c>
      <c r="J1" s="7"/>
      <c r="K1" s="7"/>
    </row>
    <row r="2" spans="4:11" ht="12.75">
      <c r="D2" s="7"/>
      <c r="E2" s="7"/>
      <c r="F2" s="7"/>
      <c r="G2" s="7"/>
      <c r="H2" s="7"/>
      <c r="I2" s="7" t="s">
        <v>52</v>
      </c>
      <c r="J2" s="7"/>
      <c r="K2" s="7"/>
    </row>
    <row r="3" spans="4:11" ht="12.75">
      <c r="D3" s="7"/>
      <c r="E3" s="7"/>
      <c r="F3" s="7"/>
      <c r="G3" s="7"/>
      <c r="H3" s="7"/>
      <c r="I3" s="7" t="s">
        <v>53</v>
      </c>
      <c r="J3" s="7"/>
      <c r="K3" s="7"/>
    </row>
    <row r="4" spans="4:11" ht="12.75">
      <c r="D4" s="7"/>
      <c r="E4" s="7"/>
      <c r="F4" s="7"/>
      <c r="G4" s="7"/>
      <c r="H4" s="7"/>
      <c r="I4" s="7" t="s">
        <v>50</v>
      </c>
      <c r="J4" s="7"/>
      <c r="K4" s="7"/>
    </row>
    <row r="5" spans="4:11" ht="12.75">
      <c r="D5" s="7"/>
      <c r="E5" s="7"/>
      <c r="F5" s="7"/>
      <c r="G5" s="7"/>
      <c r="H5" s="7"/>
      <c r="I5" s="1" t="s">
        <v>185</v>
      </c>
      <c r="J5" s="7"/>
      <c r="K5" s="7"/>
    </row>
    <row r="6" spans="4:11" ht="12.75">
      <c r="D6" s="7"/>
      <c r="E6" s="7"/>
      <c r="F6" s="7"/>
      <c r="G6" s="7"/>
      <c r="H6" s="7"/>
      <c r="I6" s="7"/>
      <c r="J6" s="7"/>
      <c r="K6" s="7"/>
    </row>
    <row r="7" spans="1:14" ht="33" customHeight="1">
      <c r="A7" s="58" t="s">
        <v>178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</row>
    <row r="8" spans="4:11" ht="12.75">
      <c r="D8" s="9"/>
      <c r="E8" s="9"/>
      <c r="F8" s="9"/>
      <c r="G8" s="9"/>
      <c r="H8" s="9"/>
      <c r="I8" s="9"/>
      <c r="J8" s="9"/>
      <c r="K8" s="9"/>
    </row>
    <row r="9" spans="1:14" ht="24" customHeight="1">
      <c r="A9" s="60" t="s">
        <v>101</v>
      </c>
      <c r="D9" s="116" t="s">
        <v>179</v>
      </c>
      <c r="E9" s="117"/>
      <c r="F9" s="118"/>
      <c r="G9" s="60" t="s">
        <v>180</v>
      </c>
      <c r="H9" s="111" t="s">
        <v>76</v>
      </c>
      <c r="I9" s="111" t="s">
        <v>77</v>
      </c>
      <c r="J9" s="111" t="s">
        <v>0</v>
      </c>
      <c r="K9" s="108" t="s">
        <v>96</v>
      </c>
      <c r="L9" s="109"/>
      <c r="M9" s="109"/>
      <c r="N9" s="110"/>
    </row>
    <row r="10" spans="1:16" ht="72" customHeight="1">
      <c r="A10" s="112"/>
      <c r="B10" s="12"/>
      <c r="C10" s="12"/>
      <c r="D10" s="119"/>
      <c r="E10" s="120"/>
      <c r="F10" s="121"/>
      <c r="G10" s="61"/>
      <c r="H10" s="112"/>
      <c r="I10" s="112"/>
      <c r="J10" s="112"/>
      <c r="K10" s="28" t="s">
        <v>157</v>
      </c>
      <c r="N10" s="28" t="s">
        <v>175</v>
      </c>
      <c r="O10" s="1"/>
      <c r="P10" s="1"/>
    </row>
    <row r="11" spans="1:16" ht="13.5" customHeight="1">
      <c r="A11" s="13">
        <v>1</v>
      </c>
      <c r="B11" s="14"/>
      <c r="C11" s="14"/>
      <c r="D11" s="113">
        <v>2</v>
      </c>
      <c r="E11" s="114"/>
      <c r="F11" s="115"/>
      <c r="G11" s="15">
        <v>3</v>
      </c>
      <c r="H11" s="15">
        <v>4</v>
      </c>
      <c r="I11" s="15">
        <v>5</v>
      </c>
      <c r="J11" s="15">
        <v>6</v>
      </c>
      <c r="K11" s="51">
        <v>7</v>
      </c>
      <c r="M11" s="15">
        <v>7</v>
      </c>
      <c r="N11" s="15">
        <v>8</v>
      </c>
      <c r="O11" s="1"/>
      <c r="P11" s="1"/>
    </row>
    <row r="12" spans="1:16" ht="21.75" customHeight="1">
      <c r="A12" s="13">
        <v>1</v>
      </c>
      <c r="B12" s="14"/>
      <c r="C12" s="14"/>
      <c r="D12" s="62" t="s">
        <v>181</v>
      </c>
      <c r="E12" s="63"/>
      <c r="F12" s="64"/>
      <c r="G12" s="52" t="s">
        <v>182</v>
      </c>
      <c r="H12" s="15"/>
      <c r="I12" s="15"/>
      <c r="J12" s="15"/>
      <c r="K12" s="21">
        <f>K13</f>
        <v>1005</v>
      </c>
      <c r="L12" s="53"/>
      <c r="M12" s="53"/>
      <c r="N12" s="21">
        <f>N13</f>
        <v>1040</v>
      </c>
      <c r="O12" s="1"/>
      <c r="P12" s="1"/>
    </row>
    <row r="13" spans="1:16" ht="23.25" customHeight="1">
      <c r="A13" s="13">
        <f>A12+1</f>
        <v>2</v>
      </c>
      <c r="B13" s="14"/>
      <c r="C13" s="14"/>
      <c r="D13" s="62" t="s">
        <v>129</v>
      </c>
      <c r="E13" s="65"/>
      <c r="F13" s="66"/>
      <c r="G13" s="52"/>
      <c r="H13" s="20" t="s">
        <v>1</v>
      </c>
      <c r="I13" s="20" t="s">
        <v>78</v>
      </c>
      <c r="J13" s="20" t="s">
        <v>2</v>
      </c>
      <c r="K13" s="21">
        <f>K14</f>
        <v>1005</v>
      </c>
      <c r="L13" s="53"/>
      <c r="M13" s="53"/>
      <c r="N13" s="21">
        <f>N14</f>
        <v>1040</v>
      </c>
      <c r="O13" s="1"/>
      <c r="P13" s="1"/>
    </row>
    <row r="14" spans="1:16" ht="52.5" customHeight="1">
      <c r="A14" s="13">
        <f aca="true" t="shared" si="0" ref="A14:A26">A13+1</f>
        <v>3</v>
      </c>
      <c r="D14" s="62" t="s">
        <v>5</v>
      </c>
      <c r="E14" s="92"/>
      <c r="F14" s="93"/>
      <c r="G14" s="41"/>
      <c r="H14" s="24" t="s">
        <v>6</v>
      </c>
      <c r="I14" s="25" t="s">
        <v>78</v>
      </c>
      <c r="J14" s="24" t="s">
        <v>2</v>
      </c>
      <c r="K14" s="18">
        <f>K16</f>
        <v>1005</v>
      </c>
      <c r="N14" s="18">
        <f>N16</f>
        <v>1040</v>
      </c>
      <c r="O14" s="1"/>
      <c r="P14" s="1"/>
    </row>
    <row r="15" spans="1:16" ht="20.25" customHeight="1">
      <c r="A15" s="13">
        <f t="shared" si="0"/>
        <v>4</v>
      </c>
      <c r="D15" s="55" t="s">
        <v>65</v>
      </c>
      <c r="E15" s="67"/>
      <c r="F15" s="68"/>
      <c r="G15" s="34"/>
      <c r="H15" s="3" t="s">
        <v>6</v>
      </c>
      <c r="I15" s="3">
        <v>7000000000</v>
      </c>
      <c r="J15" s="3" t="s">
        <v>2</v>
      </c>
      <c r="K15" s="11">
        <f>K16</f>
        <v>1005</v>
      </c>
      <c r="N15" s="11">
        <f>N16</f>
        <v>1040</v>
      </c>
      <c r="O15" s="1"/>
      <c r="P15" s="1"/>
    </row>
    <row r="16" spans="1:16" ht="15">
      <c r="A16" s="13">
        <f t="shared" si="0"/>
        <v>5</v>
      </c>
      <c r="D16" s="55" t="s">
        <v>97</v>
      </c>
      <c r="E16" s="75"/>
      <c r="F16" s="76"/>
      <c r="G16" s="35"/>
      <c r="H16" s="3" t="s">
        <v>6</v>
      </c>
      <c r="I16" s="3">
        <v>7001001002</v>
      </c>
      <c r="J16" s="3" t="s">
        <v>2</v>
      </c>
      <c r="K16" s="11">
        <f>K17+K18+K19</f>
        <v>1005</v>
      </c>
      <c r="N16" s="11">
        <f>N17+N18+N19</f>
        <v>1040</v>
      </c>
      <c r="O16" s="1"/>
      <c r="P16" s="1"/>
    </row>
    <row r="17" spans="1:16" ht="15">
      <c r="A17" s="13">
        <f t="shared" si="0"/>
        <v>6</v>
      </c>
      <c r="D17" s="55" t="s">
        <v>141</v>
      </c>
      <c r="E17" s="67"/>
      <c r="F17" s="68"/>
      <c r="G17" s="34"/>
      <c r="H17" s="3" t="s">
        <v>6</v>
      </c>
      <c r="I17" s="3">
        <v>7001001002</v>
      </c>
      <c r="J17" s="3">
        <v>120</v>
      </c>
      <c r="K17" s="11">
        <v>844</v>
      </c>
      <c r="L17">
        <v>412.2</v>
      </c>
      <c r="N17" s="11">
        <v>876</v>
      </c>
      <c r="O17" s="1"/>
      <c r="P17" s="1"/>
    </row>
    <row r="18" spans="1:16" ht="32.25" customHeight="1">
      <c r="A18" s="13">
        <f t="shared" si="0"/>
        <v>7</v>
      </c>
      <c r="D18" s="55" t="s">
        <v>142</v>
      </c>
      <c r="E18" s="67"/>
      <c r="F18" s="68"/>
      <c r="G18" s="34"/>
      <c r="H18" s="3" t="s">
        <v>6</v>
      </c>
      <c r="I18" s="3">
        <v>7001001002</v>
      </c>
      <c r="J18" s="3">
        <v>240</v>
      </c>
      <c r="K18" s="11">
        <v>160</v>
      </c>
      <c r="N18" s="11">
        <v>163</v>
      </c>
      <c r="O18" s="1"/>
      <c r="P18" s="1"/>
    </row>
    <row r="19" spans="1:16" ht="22.5" customHeight="1">
      <c r="A19" s="13">
        <f t="shared" si="0"/>
        <v>8</v>
      </c>
      <c r="D19" s="55" t="s">
        <v>61</v>
      </c>
      <c r="E19" s="67"/>
      <c r="F19" s="68"/>
      <c r="G19" s="34"/>
      <c r="H19" s="3" t="s">
        <v>6</v>
      </c>
      <c r="I19" s="3">
        <v>7001001002</v>
      </c>
      <c r="J19" s="3">
        <v>850</v>
      </c>
      <c r="K19" s="11">
        <v>1</v>
      </c>
      <c r="N19" s="11">
        <v>1</v>
      </c>
      <c r="O19" s="1"/>
      <c r="P19" s="1"/>
    </row>
    <row r="20" spans="1:16" ht="25.5" customHeight="1">
      <c r="A20" s="13">
        <f t="shared" si="0"/>
        <v>9</v>
      </c>
      <c r="B20" s="14"/>
      <c r="C20" s="14"/>
      <c r="D20" s="62" t="s">
        <v>183</v>
      </c>
      <c r="E20" s="63"/>
      <c r="F20" s="64"/>
      <c r="G20" s="52" t="s">
        <v>184</v>
      </c>
      <c r="H20" s="15"/>
      <c r="I20" s="15"/>
      <c r="J20" s="15"/>
      <c r="K20" s="21">
        <f>K21+K49+K54+K67+K90+K114+K119+K133+K152+K163</f>
        <v>95865.6</v>
      </c>
      <c r="L20" s="54"/>
      <c r="M20" s="54"/>
      <c r="N20" s="21">
        <f>N21+N49+N54+N67+N90+N114+N119+N133+N152+N163</f>
        <v>95229.3</v>
      </c>
      <c r="O20" s="1"/>
      <c r="P20" s="1"/>
    </row>
    <row r="21" spans="1:14" s="2" customFormat="1" ht="18">
      <c r="A21" s="13">
        <f t="shared" si="0"/>
        <v>10</v>
      </c>
      <c r="D21" s="62" t="s">
        <v>129</v>
      </c>
      <c r="E21" s="65"/>
      <c r="F21" s="66"/>
      <c r="G21" s="40"/>
      <c r="H21" s="20" t="s">
        <v>1</v>
      </c>
      <c r="I21" s="20" t="s">
        <v>78</v>
      </c>
      <c r="J21" s="20" t="s">
        <v>2</v>
      </c>
      <c r="K21" s="21">
        <f>K22+K26+K32+K36</f>
        <v>15085.6</v>
      </c>
      <c r="N21" s="21">
        <f>N22+N26+N32+N36</f>
        <v>15615.6</v>
      </c>
    </row>
    <row r="22" spans="1:16" ht="36" customHeight="1">
      <c r="A22" s="13">
        <f t="shared" si="0"/>
        <v>11</v>
      </c>
      <c r="D22" s="62" t="s">
        <v>3</v>
      </c>
      <c r="E22" s="92"/>
      <c r="F22" s="93"/>
      <c r="G22" s="41"/>
      <c r="H22" s="24" t="s">
        <v>4</v>
      </c>
      <c r="I22" s="25" t="s">
        <v>78</v>
      </c>
      <c r="J22" s="24" t="s">
        <v>2</v>
      </c>
      <c r="K22" s="18">
        <f>K24</f>
        <v>1782.6</v>
      </c>
      <c r="N22" s="18">
        <f>N24</f>
        <v>1782.6</v>
      </c>
      <c r="O22" s="1"/>
      <c r="P22" s="1"/>
    </row>
    <row r="23" spans="1:16" ht="17.25" customHeight="1">
      <c r="A23" s="13">
        <f t="shared" si="0"/>
        <v>12</v>
      </c>
      <c r="D23" s="55" t="s">
        <v>65</v>
      </c>
      <c r="E23" s="67"/>
      <c r="F23" s="68"/>
      <c r="G23" s="34"/>
      <c r="H23" s="3" t="s">
        <v>4</v>
      </c>
      <c r="I23" s="3">
        <v>7000000000</v>
      </c>
      <c r="J23" s="3" t="s">
        <v>2</v>
      </c>
      <c r="K23" s="11">
        <f>K24</f>
        <v>1782.6</v>
      </c>
      <c r="N23" s="11">
        <f>N24</f>
        <v>1782.6</v>
      </c>
      <c r="O23" s="1"/>
      <c r="P23" s="1"/>
    </row>
    <row r="24" spans="1:16" ht="18.75" customHeight="1">
      <c r="A24" s="13">
        <f t="shared" si="0"/>
        <v>13</v>
      </c>
      <c r="D24" s="55" t="s">
        <v>36</v>
      </c>
      <c r="E24" s="75"/>
      <c r="F24" s="76"/>
      <c r="G24" s="35"/>
      <c r="H24" s="3" t="s">
        <v>4</v>
      </c>
      <c r="I24" s="3">
        <v>7001001001</v>
      </c>
      <c r="J24" s="3" t="s">
        <v>2</v>
      </c>
      <c r="K24" s="11">
        <f>+K25</f>
        <v>1782.6</v>
      </c>
      <c r="N24" s="11">
        <f>+N25</f>
        <v>1782.6</v>
      </c>
      <c r="O24" s="1"/>
      <c r="P24" s="1"/>
    </row>
    <row r="25" spans="1:16" ht="15">
      <c r="A25" s="13">
        <f t="shared" si="0"/>
        <v>14</v>
      </c>
      <c r="D25" s="55" t="s">
        <v>141</v>
      </c>
      <c r="E25" s="67"/>
      <c r="F25" s="68"/>
      <c r="G25" s="34"/>
      <c r="H25" s="3" t="s">
        <v>4</v>
      </c>
      <c r="I25" s="3">
        <v>7001001001</v>
      </c>
      <c r="J25" s="3">
        <v>120</v>
      </c>
      <c r="K25" s="11">
        <v>1782.6</v>
      </c>
      <c r="N25" s="27">
        <v>1782.6</v>
      </c>
      <c r="O25" s="1"/>
      <c r="P25" s="1"/>
    </row>
    <row r="26" spans="1:14" s="1" customFormat="1" ht="54" customHeight="1">
      <c r="A26" s="13">
        <f t="shared" si="0"/>
        <v>15</v>
      </c>
      <c r="D26" s="62" t="s">
        <v>7</v>
      </c>
      <c r="E26" s="92"/>
      <c r="F26" s="93"/>
      <c r="G26" s="41"/>
      <c r="H26" s="24" t="s">
        <v>8</v>
      </c>
      <c r="I26" s="25" t="s">
        <v>78</v>
      </c>
      <c r="J26" s="24" t="s">
        <v>2</v>
      </c>
      <c r="K26" s="18">
        <f>K27</f>
        <v>12503</v>
      </c>
      <c r="N26" s="18">
        <f>N27</f>
        <v>13023</v>
      </c>
    </row>
    <row r="27" spans="1:14" s="1" customFormat="1" ht="22.5" customHeight="1">
      <c r="A27" s="13">
        <f aca="true" t="shared" si="1" ref="A27:A81">A26+1</f>
        <v>16</v>
      </c>
      <c r="D27" s="55" t="s">
        <v>65</v>
      </c>
      <c r="E27" s="67"/>
      <c r="F27" s="68"/>
      <c r="G27" s="34"/>
      <c r="H27" s="3" t="s">
        <v>8</v>
      </c>
      <c r="I27" s="3">
        <v>7000000000</v>
      </c>
      <c r="J27" s="3" t="s">
        <v>2</v>
      </c>
      <c r="K27" s="11">
        <f>K28</f>
        <v>12503</v>
      </c>
      <c r="N27" s="11">
        <f>N28</f>
        <v>13023</v>
      </c>
    </row>
    <row r="28" spans="1:14" s="1" customFormat="1" ht="15" customHeight="1">
      <c r="A28" s="13">
        <f t="shared" si="1"/>
        <v>17</v>
      </c>
      <c r="D28" s="55" t="s">
        <v>97</v>
      </c>
      <c r="E28" s="75"/>
      <c r="F28" s="76"/>
      <c r="G28" s="35"/>
      <c r="H28" s="3" t="s">
        <v>8</v>
      </c>
      <c r="I28" s="3">
        <v>7001001002</v>
      </c>
      <c r="J28" s="3" t="s">
        <v>2</v>
      </c>
      <c r="K28" s="11">
        <f>K29+K30+K31</f>
        <v>12503</v>
      </c>
      <c r="N28" s="11">
        <f>N29+N30+N31</f>
        <v>13023</v>
      </c>
    </row>
    <row r="29" spans="1:14" s="1" customFormat="1" ht="29.25" customHeight="1">
      <c r="A29" s="13">
        <f t="shared" si="1"/>
        <v>18</v>
      </c>
      <c r="D29" s="55" t="s">
        <v>141</v>
      </c>
      <c r="E29" s="67"/>
      <c r="F29" s="68"/>
      <c r="G29" s="34"/>
      <c r="H29" s="3" t="s">
        <v>8</v>
      </c>
      <c r="I29" s="3">
        <v>7001001002</v>
      </c>
      <c r="J29" s="3">
        <v>120</v>
      </c>
      <c r="K29" s="11">
        <v>11400</v>
      </c>
      <c r="N29" s="11">
        <v>11870</v>
      </c>
    </row>
    <row r="30" spans="1:15" s="1" customFormat="1" ht="28.5" customHeight="1">
      <c r="A30" s="13">
        <f t="shared" si="1"/>
        <v>19</v>
      </c>
      <c r="D30" s="55" t="s">
        <v>142</v>
      </c>
      <c r="E30" s="67"/>
      <c r="F30" s="68"/>
      <c r="G30" s="34"/>
      <c r="H30" s="3" t="s">
        <v>8</v>
      </c>
      <c r="I30" s="3">
        <v>7001001002</v>
      </c>
      <c r="J30" s="3">
        <v>240</v>
      </c>
      <c r="K30" s="11">
        <v>1100</v>
      </c>
      <c r="N30" s="11">
        <v>1150</v>
      </c>
      <c r="O30" s="17"/>
    </row>
    <row r="31" spans="1:14" s="1" customFormat="1" ht="15">
      <c r="A31" s="13">
        <f t="shared" si="1"/>
        <v>20</v>
      </c>
      <c r="D31" s="55" t="s">
        <v>61</v>
      </c>
      <c r="E31" s="67"/>
      <c r="F31" s="68"/>
      <c r="G31" s="34"/>
      <c r="H31" s="3" t="s">
        <v>8</v>
      </c>
      <c r="I31" s="3">
        <v>7001001002</v>
      </c>
      <c r="J31" s="3">
        <v>850</v>
      </c>
      <c r="K31" s="11">
        <v>3</v>
      </c>
      <c r="N31" s="11">
        <v>3</v>
      </c>
    </row>
    <row r="32" spans="1:14" s="1" customFormat="1" ht="15.75">
      <c r="A32" s="13">
        <f t="shared" si="1"/>
        <v>21</v>
      </c>
      <c r="D32" s="62" t="s">
        <v>117</v>
      </c>
      <c r="E32" s="94"/>
      <c r="F32" s="95"/>
      <c r="G32" s="43"/>
      <c r="H32" s="25" t="s">
        <v>116</v>
      </c>
      <c r="I32" s="25" t="s">
        <v>78</v>
      </c>
      <c r="J32" s="25" t="s">
        <v>2</v>
      </c>
      <c r="K32" s="18">
        <f>K33</f>
        <v>0.9</v>
      </c>
      <c r="N32" s="18">
        <f>N33</f>
        <v>0.9</v>
      </c>
    </row>
    <row r="33" spans="1:14" s="1" customFormat="1" ht="15">
      <c r="A33" s="13">
        <f t="shared" si="1"/>
        <v>22</v>
      </c>
      <c r="D33" s="55" t="s">
        <v>65</v>
      </c>
      <c r="E33" s="67"/>
      <c r="F33" s="68"/>
      <c r="G33" s="34"/>
      <c r="H33" s="5" t="s">
        <v>116</v>
      </c>
      <c r="I33" s="3">
        <v>7000000000</v>
      </c>
      <c r="J33" s="5" t="s">
        <v>2</v>
      </c>
      <c r="K33" s="11">
        <f>K34</f>
        <v>0.9</v>
      </c>
      <c r="N33" s="11">
        <f>N34</f>
        <v>0.9</v>
      </c>
    </row>
    <row r="34" spans="1:14" s="1" customFormat="1" ht="51.75" customHeight="1">
      <c r="A34" s="13">
        <f t="shared" si="1"/>
        <v>23</v>
      </c>
      <c r="D34" s="55" t="s">
        <v>145</v>
      </c>
      <c r="E34" s="67"/>
      <c r="F34" s="68"/>
      <c r="G34" s="34"/>
      <c r="H34" s="5" t="s">
        <v>116</v>
      </c>
      <c r="I34" s="3">
        <v>7001051200</v>
      </c>
      <c r="J34" s="5" t="s">
        <v>2</v>
      </c>
      <c r="K34" s="11">
        <f>K35</f>
        <v>0.9</v>
      </c>
      <c r="N34" s="11">
        <f>N35</f>
        <v>0.9</v>
      </c>
    </row>
    <row r="35" spans="1:14" s="1" customFormat="1" ht="37.5" customHeight="1">
      <c r="A35" s="13">
        <f t="shared" si="1"/>
        <v>24</v>
      </c>
      <c r="D35" s="55" t="s">
        <v>142</v>
      </c>
      <c r="E35" s="67"/>
      <c r="F35" s="68"/>
      <c r="G35" s="34"/>
      <c r="H35" s="5" t="s">
        <v>116</v>
      </c>
      <c r="I35" s="3">
        <v>7001051200</v>
      </c>
      <c r="J35" s="5" t="s">
        <v>58</v>
      </c>
      <c r="K35" s="11">
        <v>0.9</v>
      </c>
      <c r="N35" s="11">
        <v>0.9</v>
      </c>
    </row>
    <row r="36" spans="1:14" s="1" customFormat="1" ht="15.75">
      <c r="A36" s="13">
        <f t="shared" si="1"/>
        <v>25</v>
      </c>
      <c r="D36" s="62" t="s">
        <v>9</v>
      </c>
      <c r="E36" s="92"/>
      <c r="F36" s="93"/>
      <c r="G36" s="41"/>
      <c r="H36" s="25" t="s">
        <v>37</v>
      </c>
      <c r="I36" s="25" t="s">
        <v>78</v>
      </c>
      <c r="J36" s="24" t="s">
        <v>2</v>
      </c>
      <c r="K36" s="18">
        <f>K37+K42</f>
        <v>799.1</v>
      </c>
      <c r="N36" s="18">
        <f>N37+N42</f>
        <v>809.1</v>
      </c>
    </row>
    <row r="37" spans="1:14" s="1" customFormat="1" ht="49.5" customHeight="1">
      <c r="A37" s="13">
        <f t="shared" si="1"/>
        <v>26</v>
      </c>
      <c r="D37" s="55" t="s">
        <v>115</v>
      </c>
      <c r="E37" s="67"/>
      <c r="F37" s="68"/>
      <c r="G37" s="34"/>
      <c r="H37" s="5" t="s">
        <v>37</v>
      </c>
      <c r="I37" s="5" t="s">
        <v>82</v>
      </c>
      <c r="J37" s="5" t="s">
        <v>2</v>
      </c>
      <c r="K37" s="11">
        <f>K38+K40</f>
        <v>640</v>
      </c>
      <c r="N37" s="11">
        <f>N38+N40</f>
        <v>650</v>
      </c>
    </row>
    <row r="38" spans="1:14" s="1" customFormat="1" ht="21.75" customHeight="1">
      <c r="A38" s="13">
        <f t="shared" si="1"/>
        <v>27</v>
      </c>
      <c r="D38" s="55" t="s">
        <v>69</v>
      </c>
      <c r="E38" s="67"/>
      <c r="F38" s="68"/>
      <c r="G38" s="34"/>
      <c r="H38" s="5" t="s">
        <v>37</v>
      </c>
      <c r="I38" s="5" t="s">
        <v>102</v>
      </c>
      <c r="J38" s="5" t="s">
        <v>2</v>
      </c>
      <c r="K38" s="11">
        <f>K39</f>
        <v>75</v>
      </c>
      <c r="N38" s="11">
        <f>N39</f>
        <v>75</v>
      </c>
    </row>
    <row r="39" spans="1:14" s="1" customFormat="1" ht="40.5" customHeight="1">
      <c r="A39" s="13">
        <f t="shared" si="1"/>
        <v>28</v>
      </c>
      <c r="D39" s="55" t="s">
        <v>142</v>
      </c>
      <c r="E39" s="67"/>
      <c r="F39" s="68"/>
      <c r="G39" s="34"/>
      <c r="H39" s="5" t="s">
        <v>37</v>
      </c>
      <c r="I39" s="5" t="s">
        <v>102</v>
      </c>
      <c r="J39" s="5" t="s">
        <v>58</v>
      </c>
      <c r="K39" s="11">
        <v>75</v>
      </c>
      <c r="N39" s="11">
        <v>75</v>
      </c>
    </row>
    <row r="40" spans="1:14" s="1" customFormat="1" ht="15">
      <c r="A40" s="13">
        <f t="shared" si="1"/>
        <v>29</v>
      </c>
      <c r="D40" s="55" t="s">
        <v>70</v>
      </c>
      <c r="E40" s="67"/>
      <c r="F40" s="68"/>
      <c r="G40" s="34"/>
      <c r="H40" s="5" t="s">
        <v>37</v>
      </c>
      <c r="I40" s="5" t="s">
        <v>103</v>
      </c>
      <c r="J40" s="5" t="s">
        <v>2</v>
      </c>
      <c r="K40" s="11">
        <f>K41</f>
        <v>565</v>
      </c>
      <c r="N40" s="11">
        <f>N41</f>
        <v>575</v>
      </c>
    </row>
    <row r="41" spans="1:14" s="1" customFormat="1" ht="33.75" customHeight="1">
      <c r="A41" s="13">
        <f t="shared" si="1"/>
        <v>30</v>
      </c>
      <c r="D41" s="55" t="s">
        <v>142</v>
      </c>
      <c r="E41" s="67"/>
      <c r="F41" s="68"/>
      <c r="G41" s="34"/>
      <c r="H41" s="5" t="s">
        <v>37</v>
      </c>
      <c r="I41" s="5" t="s">
        <v>103</v>
      </c>
      <c r="J41" s="5" t="s">
        <v>58</v>
      </c>
      <c r="K41" s="11">
        <v>565</v>
      </c>
      <c r="N41" s="11">
        <v>575</v>
      </c>
    </row>
    <row r="42" spans="1:14" s="1" customFormat="1" ht="15">
      <c r="A42" s="13">
        <f t="shared" si="1"/>
        <v>31</v>
      </c>
      <c r="D42" s="55" t="s">
        <v>65</v>
      </c>
      <c r="E42" s="67"/>
      <c r="F42" s="68"/>
      <c r="G42" s="34"/>
      <c r="H42" s="5" t="s">
        <v>37</v>
      </c>
      <c r="I42" s="3">
        <v>7000000000</v>
      </c>
      <c r="J42" s="3" t="s">
        <v>2</v>
      </c>
      <c r="K42" s="11">
        <f>K45+K47+K43</f>
        <v>159.1</v>
      </c>
      <c r="N42" s="11">
        <f>N45+N47+N43</f>
        <v>159.1</v>
      </c>
    </row>
    <row r="43" spans="1:14" s="1" customFormat="1" ht="17.25" customHeight="1">
      <c r="A43" s="13">
        <f t="shared" si="1"/>
        <v>32</v>
      </c>
      <c r="D43" s="55" t="s">
        <v>113</v>
      </c>
      <c r="E43" s="67"/>
      <c r="F43" s="68"/>
      <c r="G43" s="34"/>
      <c r="H43" s="5" t="s">
        <v>37</v>
      </c>
      <c r="I43" s="3">
        <v>7001000006</v>
      </c>
      <c r="J43" s="3" t="s">
        <v>2</v>
      </c>
      <c r="K43" s="11">
        <f>K44</f>
        <v>9</v>
      </c>
      <c r="N43" s="11">
        <f>N44</f>
        <v>9</v>
      </c>
    </row>
    <row r="44" spans="1:14" s="1" customFormat="1" ht="39.75" customHeight="1">
      <c r="A44" s="13">
        <f t="shared" si="1"/>
        <v>33</v>
      </c>
      <c r="D44" s="55" t="s">
        <v>142</v>
      </c>
      <c r="E44" s="67"/>
      <c r="F44" s="68"/>
      <c r="G44" s="34"/>
      <c r="H44" s="5" t="s">
        <v>37</v>
      </c>
      <c r="I44" s="3">
        <v>7001000006</v>
      </c>
      <c r="J44" s="3">
        <v>240</v>
      </c>
      <c r="K44" s="11">
        <v>9</v>
      </c>
      <c r="N44" s="11">
        <v>9</v>
      </c>
    </row>
    <row r="45" spans="1:14" s="1" customFormat="1" ht="33.75" customHeight="1">
      <c r="A45" s="13">
        <f t="shared" si="1"/>
        <v>34</v>
      </c>
      <c r="D45" s="55" t="s">
        <v>59</v>
      </c>
      <c r="E45" s="67"/>
      <c r="F45" s="68"/>
      <c r="G45" s="34"/>
      <c r="H45" s="5" t="s">
        <v>37</v>
      </c>
      <c r="I45" s="3">
        <v>7001000007</v>
      </c>
      <c r="J45" s="5" t="s">
        <v>2</v>
      </c>
      <c r="K45" s="11">
        <f>K46</f>
        <v>150</v>
      </c>
      <c r="N45" s="11">
        <f>N46</f>
        <v>150</v>
      </c>
    </row>
    <row r="46" spans="1:14" s="1" customFormat="1" ht="26.25" customHeight="1">
      <c r="A46" s="13">
        <f t="shared" si="1"/>
        <v>35</v>
      </c>
      <c r="D46" s="55" t="s">
        <v>63</v>
      </c>
      <c r="E46" s="67"/>
      <c r="F46" s="68"/>
      <c r="G46" s="34"/>
      <c r="H46" s="5" t="s">
        <v>37</v>
      </c>
      <c r="I46" s="3">
        <v>7001000007</v>
      </c>
      <c r="J46" s="5" t="s">
        <v>62</v>
      </c>
      <c r="K46" s="11">
        <v>150</v>
      </c>
      <c r="N46" s="11">
        <v>150</v>
      </c>
    </row>
    <row r="47" spans="1:14" s="1" customFormat="1" ht="52.5" customHeight="1">
      <c r="A47" s="13">
        <f t="shared" si="1"/>
        <v>36</v>
      </c>
      <c r="D47" s="55" t="s">
        <v>110</v>
      </c>
      <c r="E47" s="67"/>
      <c r="F47" s="68"/>
      <c r="G47" s="34"/>
      <c r="H47" s="5" t="s">
        <v>37</v>
      </c>
      <c r="I47" s="3">
        <v>7001041100</v>
      </c>
      <c r="J47" s="5" t="s">
        <v>2</v>
      </c>
      <c r="K47" s="11">
        <f>K48</f>
        <v>0.1</v>
      </c>
      <c r="N47" s="11">
        <f>N48</f>
        <v>0.1</v>
      </c>
    </row>
    <row r="48" spans="1:14" s="1" customFormat="1" ht="45.75" customHeight="1">
      <c r="A48" s="13">
        <f t="shared" si="1"/>
        <v>37</v>
      </c>
      <c r="D48" s="55" t="s">
        <v>142</v>
      </c>
      <c r="E48" s="67"/>
      <c r="F48" s="68"/>
      <c r="G48" s="34"/>
      <c r="H48" s="5" t="s">
        <v>37</v>
      </c>
      <c r="I48" s="3">
        <v>7001041100</v>
      </c>
      <c r="J48" s="5" t="s">
        <v>58</v>
      </c>
      <c r="K48" s="11">
        <v>0.1</v>
      </c>
      <c r="N48" s="11">
        <v>0.1</v>
      </c>
    </row>
    <row r="49" spans="1:14" s="1" customFormat="1" ht="15" customHeight="1">
      <c r="A49" s="13">
        <f t="shared" si="1"/>
        <v>38</v>
      </c>
      <c r="D49" s="62" t="s">
        <v>130</v>
      </c>
      <c r="E49" s="94"/>
      <c r="F49" s="95"/>
      <c r="G49" s="43"/>
      <c r="H49" s="25" t="s">
        <v>108</v>
      </c>
      <c r="I49" s="25" t="s">
        <v>78</v>
      </c>
      <c r="J49" s="25" t="s">
        <v>2</v>
      </c>
      <c r="K49" s="18">
        <f>K50</f>
        <v>493.1</v>
      </c>
      <c r="N49" s="18">
        <f>N50</f>
        <v>510.3</v>
      </c>
    </row>
    <row r="50" spans="1:14" s="1" customFormat="1" ht="15" customHeight="1">
      <c r="A50" s="13">
        <f t="shared" si="1"/>
        <v>39</v>
      </c>
      <c r="D50" s="62" t="s">
        <v>131</v>
      </c>
      <c r="E50" s="94"/>
      <c r="F50" s="95"/>
      <c r="G50" s="43"/>
      <c r="H50" s="25" t="s">
        <v>109</v>
      </c>
      <c r="I50" s="25" t="s">
        <v>78</v>
      </c>
      <c r="J50" s="24" t="s">
        <v>2</v>
      </c>
      <c r="K50" s="18">
        <f>K51</f>
        <v>493.1</v>
      </c>
      <c r="N50" s="18">
        <f>N51</f>
        <v>510.3</v>
      </c>
    </row>
    <row r="51" spans="1:14" s="1" customFormat="1" ht="15" customHeight="1">
      <c r="A51" s="13">
        <f t="shared" si="1"/>
        <v>40</v>
      </c>
      <c r="D51" s="55" t="s">
        <v>65</v>
      </c>
      <c r="E51" s="67"/>
      <c r="F51" s="68"/>
      <c r="G51" s="34"/>
      <c r="H51" s="5" t="s">
        <v>109</v>
      </c>
      <c r="I51" s="5">
        <v>7000000000</v>
      </c>
      <c r="J51" s="5" t="s">
        <v>2</v>
      </c>
      <c r="K51" s="11">
        <f>K52</f>
        <v>493.1</v>
      </c>
      <c r="N51" s="11">
        <f>N52</f>
        <v>510.3</v>
      </c>
    </row>
    <row r="52" spans="1:14" s="1" customFormat="1" ht="46.5" customHeight="1">
      <c r="A52" s="13">
        <f t="shared" si="1"/>
        <v>41</v>
      </c>
      <c r="D52" s="55" t="s">
        <v>144</v>
      </c>
      <c r="E52" s="67"/>
      <c r="F52" s="68"/>
      <c r="G52" s="34"/>
      <c r="H52" s="5" t="s">
        <v>109</v>
      </c>
      <c r="I52" s="5">
        <v>7001051180</v>
      </c>
      <c r="J52" s="5" t="s">
        <v>2</v>
      </c>
      <c r="K52" s="11">
        <f>K53</f>
        <v>493.1</v>
      </c>
      <c r="N52" s="11">
        <f>N53</f>
        <v>510.3</v>
      </c>
    </row>
    <row r="53" spans="1:14" s="1" customFormat="1" ht="15" customHeight="1">
      <c r="A53" s="13">
        <f t="shared" si="1"/>
        <v>42</v>
      </c>
      <c r="D53" s="55" t="s">
        <v>141</v>
      </c>
      <c r="E53" s="67"/>
      <c r="F53" s="68"/>
      <c r="G53" s="34"/>
      <c r="H53" s="5" t="s">
        <v>109</v>
      </c>
      <c r="I53" s="5">
        <v>7001051180</v>
      </c>
      <c r="J53" s="5">
        <v>120</v>
      </c>
      <c r="K53" s="11">
        <v>493.1</v>
      </c>
      <c r="N53" s="11">
        <v>510.3</v>
      </c>
    </row>
    <row r="54" spans="1:14" s="2" customFormat="1" ht="18.75" customHeight="1">
      <c r="A54" s="13">
        <f t="shared" si="1"/>
        <v>43</v>
      </c>
      <c r="D54" s="62" t="s">
        <v>132</v>
      </c>
      <c r="E54" s="100"/>
      <c r="F54" s="101"/>
      <c r="G54" s="48"/>
      <c r="H54" s="25" t="s">
        <v>10</v>
      </c>
      <c r="I54" s="25" t="s">
        <v>78</v>
      </c>
      <c r="J54" s="25" t="s">
        <v>2</v>
      </c>
      <c r="K54" s="18">
        <f>K55+K59+K63</f>
        <v>560</v>
      </c>
      <c r="N54" s="18">
        <f>N55+N59+N63</f>
        <v>582</v>
      </c>
    </row>
    <row r="55" spans="1:14" s="1" customFormat="1" ht="40.5" customHeight="1">
      <c r="A55" s="13">
        <f t="shared" si="1"/>
        <v>44</v>
      </c>
      <c r="D55" s="62" t="s">
        <v>133</v>
      </c>
      <c r="E55" s="92"/>
      <c r="F55" s="93"/>
      <c r="G55" s="41"/>
      <c r="H55" s="24" t="s">
        <v>11</v>
      </c>
      <c r="I55" s="25" t="s">
        <v>78</v>
      </c>
      <c r="J55" s="24" t="s">
        <v>2</v>
      </c>
      <c r="K55" s="18">
        <f>K56</f>
        <v>218</v>
      </c>
      <c r="N55" s="18">
        <f>N56</f>
        <v>226</v>
      </c>
    </row>
    <row r="56" spans="1:14" s="1" customFormat="1" ht="33" customHeight="1">
      <c r="A56" s="13">
        <f t="shared" si="1"/>
        <v>45</v>
      </c>
      <c r="D56" s="55" t="s">
        <v>65</v>
      </c>
      <c r="E56" s="67"/>
      <c r="F56" s="68"/>
      <c r="G56" s="34"/>
      <c r="H56" s="5" t="s">
        <v>11</v>
      </c>
      <c r="I56" s="5">
        <v>7000000000</v>
      </c>
      <c r="J56" s="5" t="s">
        <v>2</v>
      </c>
      <c r="K56" s="11">
        <f>K57</f>
        <v>218</v>
      </c>
      <c r="N56" s="11">
        <f>N57</f>
        <v>226</v>
      </c>
    </row>
    <row r="57" spans="1:14" s="1" customFormat="1" ht="37.5" customHeight="1">
      <c r="A57" s="13">
        <f t="shared" si="1"/>
        <v>46</v>
      </c>
      <c r="D57" s="55" t="s">
        <v>159</v>
      </c>
      <c r="E57" s="75"/>
      <c r="F57" s="76"/>
      <c r="G57" s="35"/>
      <c r="H57" s="5" t="s">
        <v>11</v>
      </c>
      <c r="I57" s="5" t="s">
        <v>158</v>
      </c>
      <c r="J57" s="5" t="s">
        <v>2</v>
      </c>
      <c r="K57" s="11">
        <f>K58</f>
        <v>218</v>
      </c>
      <c r="N57" s="11">
        <f>N58</f>
        <v>226</v>
      </c>
    </row>
    <row r="58" spans="1:14" s="1" customFormat="1" ht="40.5" customHeight="1">
      <c r="A58" s="13">
        <f t="shared" si="1"/>
        <v>47</v>
      </c>
      <c r="D58" s="55" t="s">
        <v>142</v>
      </c>
      <c r="E58" s="67"/>
      <c r="F58" s="68"/>
      <c r="G58" s="34"/>
      <c r="H58" s="5" t="s">
        <v>11</v>
      </c>
      <c r="I58" s="5" t="s">
        <v>158</v>
      </c>
      <c r="J58" s="5" t="s">
        <v>58</v>
      </c>
      <c r="K58" s="11">
        <v>218</v>
      </c>
      <c r="N58" s="11">
        <v>226</v>
      </c>
    </row>
    <row r="59" spans="1:16" ht="15.75">
      <c r="A59" s="13">
        <f t="shared" si="1"/>
        <v>48</v>
      </c>
      <c r="D59" s="62" t="s">
        <v>12</v>
      </c>
      <c r="E59" s="92"/>
      <c r="F59" s="93"/>
      <c r="G59" s="41"/>
      <c r="H59" s="24" t="s">
        <v>13</v>
      </c>
      <c r="I59" s="25" t="s">
        <v>78</v>
      </c>
      <c r="J59" s="24" t="s">
        <v>2</v>
      </c>
      <c r="K59" s="18">
        <f>K60</f>
        <v>218</v>
      </c>
      <c r="N59" s="18">
        <f>N60</f>
        <v>226</v>
      </c>
      <c r="O59" s="1"/>
      <c r="P59" s="1"/>
    </row>
    <row r="60" spans="1:16" ht="33.75" customHeight="1">
      <c r="A60" s="13">
        <f t="shared" si="1"/>
        <v>49</v>
      </c>
      <c r="D60" s="55" t="s">
        <v>65</v>
      </c>
      <c r="E60" s="67"/>
      <c r="F60" s="68"/>
      <c r="G60" s="34"/>
      <c r="H60" s="5" t="s">
        <v>13</v>
      </c>
      <c r="I60" s="5">
        <v>7000000000</v>
      </c>
      <c r="J60" s="5" t="s">
        <v>2</v>
      </c>
      <c r="K60" s="11">
        <f>K61</f>
        <v>218</v>
      </c>
      <c r="N60" s="11">
        <f>N61</f>
        <v>226</v>
      </c>
      <c r="O60" s="1"/>
      <c r="P60" s="1"/>
    </row>
    <row r="61" spans="1:16" ht="34.5" customHeight="1">
      <c r="A61" s="13">
        <f t="shared" si="1"/>
        <v>50</v>
      </c>
      <c r="D61" s="55" t="s">
        <v>161</v>
      </c>
      <c r="E61" s="75"/>
      <c r="F61" s="76"/>
      <c r="G61" s="35"/>
      <c r="H61" s="5" t="s">
        <v>13</v>
      </c>
      <c r="I61" s="5" t="s">
        <v>160</v>
      </c>
      <c r="J61" s="5" t="s">
        <v>2</v>
      </c>
      <c r="K61" s="11">
        <f>K62</f>
        <v>218</v>
      </c>
      <c r="N61" s="11">
        <f>N62</f>
        <v>226</v>
      </c>
      <c r="O61" s="1"/>
      <c r="P61" s="1"/>
    </row>
    <row r="62" spans="1:16" ht="37.5" customHeight="1">
      <c r="A62" s="13">
        <f t="shared" si="1"/>
        <v>51</v>
      </c>
      <c r="D62" s="55" t="s">
        <v>142</v>
      </c>
      <c r="E62" s="67"/>
      <c r="F62" s="68"/>
      <c r="G62" s="34"/>
      <c r="H62" s="5" t="s">
        <v>13</v>
      </c>
      <c r="I62" s="5" t="s">
        <v>160</v>
      </c>
      <c r="J62" s="5" t="s">
        <v>58</v>
      </c>
      <c r="K62" s="11">
        <v>218</v>
      </c>
      <c r="N62" s="11">
        <v>226</v>
      </c>
      <c r="O62" s="1"/>
      <c r="P62" s="1"/>
    </row>
    <row r="63" spans="1:16" ht="36" customHeight="1">
      <c r="A63" s="13">
        <f t="shared" si="1"/>
        <v>52</v>
      </c>
      <c r="D63" s="62" t="s">
        <v>79</v>
      </c>
      <c r="E63" s="94"/>
      <c r="F63" s="95"/>
      <c r="G63" s="43"/>
      <c r="H63" s="25" t="s">
        <v>81</v>
      </c>
      <c r="I63" s="25" t="s">
        <v>78</v>
      </c>
      <c r="J63" s="25" t="s">
        <v>2</v>
      </c>
      <c r="K63" s="18">
        <f>K64</f>
        <v>124</v>
      </c>
      <c r="N63" s="18">
        <f>N64</f>
        <v>130</v>
      </c>
      <c r="O63" s="1"/>
      <c r="P63" s="1"/>
    </row>
    <row r="64" spans="1:16" ht="15">
      <c r="A64" s="13">
        <f t="shared" si="1"/>
        <v>53</v>
      </c>
      <c r="D64" s="55" t="s">
        <v>65</v>
      </c>
      <c r="E64" s="67"/>
      <c r="F64" s="68"/>
      <c r="G64" s="34"/>
      <c r="H64" s="5" t="s">
        <v>81</v>
      </c>
      <c r="I64" s="3">
        <v>7000000000</v>
      </c>
      <c r="J64" s="5" t="s">
        <v>2</v>
      </c>
      <c r="K64" s="11">
        <f>K65</f>
        <v>124</v>
      </c>
      <c r="N64" s="11">
        <f>N65</f>
        <v>130</v>
      </c>
      <c r="O64" s="1"/>
      <c r="P64" s="1"/>
    </row>
    <row r="65" spans="1:16" ht="36" customHeight="1">
      <c r="A65" s="13">
        <f t="shared" si="1"/>
        <v>54</v>
      </c>
      <c r="D65" s="55" t="s">
        <v>80</v>
      </c>
      <c r="E65" s="67"/>
      <c r="F65" s="68"/>
      <c r="G65" s="34"/>
      <c r="H65" s="5" t="s">
        <v>81</v>
      </c>
      <c r="I65" s="3">
        <v>7001000011</v>
      </c>
      <c r="J65" s="5" t="s">
        <v>2</v>
      </c>
      <c r="K65" s="11">
        <f>K66</f>
        <v>124</v>
      </c>
      <c r="N65" s="11">
        <f>N66</f>
        <v>130</v>
      </c>
      <c r="O65" s="1"/>
      <c r="P65" s="1"/>
    </row>
    <row r="66" spans="1:16" ht="42" customHeight="1">
      <c r="A66" s="13">
        <f t="shared" si="1"/>
        <v>55</v>
      </c>
      <c r="D66" s="55" t="s">
        <v>142</v>
      </c>
      <c r="E66" s="67"/>
      <c r="F66" s="68"/>
      <c r="G66" s="34"/>
      <c r="H66" s="5" t="s">
        <v>81</v>
      </c>
      <c r="I66" s="3">
        <v>7001000011</v>
      </c>
      <c r="J66" s="5" t="s">
        <v>58</v>
      </c>
      <c r="K66" s="11">
        <v>124</v>
      </c>
      <c r="N66" s="11">
        <v>130</v>
      </c>
      <c r="O66" s="1"/>
      <c r="P66" s="1"/>
    </row>
    <row r="67" spans="1:16" ht="15.75">
      <c r="A67" s="13">
        <f t="shared" si="1"/>
        <v>56</v>
      </c>
      <c r="D67" s="62" t="s">
        <v>134</v>
      </c>
      <c r="E67" s="65"/>
      <c r="F67" s="66"/>
      <c r="G67" s="40"/>
      <c r="H67" s="25" t="s">
        <v>14</v>
      </c>
      <c r="I67" s="25" t="s">
        <v>78</v>
      </c>
      <c r="J67" s="25" t="s">
        <v>2</v>
      </c>
      <c r="K67" s="18">
        <f>K68+K72+K83</f>
        <v>14893.7</v>
      </c>
      <c r="N67" s="18">
        <f>N68+N72+N83</f>
        <v>20140</v>
      </c>
      <c r="O67" s="1"/>
      <c r="P67" s="1"/>
    </row>
    <row r="68" spans="1:16" ht="17.25" customHeight="1">
      <c r="A68" s="13">
        <f t="shared" si="1"/>
        <v>57</v>
      </c>
      <c r="D68" s="62" t="s">
        <v>42</v>
      </c>
      <c r="E68" s="98"/>
      <c r="F68" s="99"/>
      <c r="G68" s="46"/>
      <c r="H68" s="25" t="s">
        <v>44</v>
      </c>
      <c r="I68" s="25" t="s">
        <v>78</v>
      </c>
      <c r="J68" s="25" t="s">
        <v>2</v>
      </c>
      <c r="K68" s="18">
        <f>K70</f>
        <v>1500</v>
      </c>
      <c r="N68" s="18">
        <f>N70</f>
        <v>1500</v>
      </c>
      <c r="O68" s="1"/>
      <c r="P68" s="1"/>
    </row>
    <row r="69" spans="1:16" ht="17.25" customHeight="1">
      <c r="A69" s="13">
        <f t="shared" si="1"/>
        <v>58</v>
      </c>
      <c r="D69" s="55" t="s">
        <v>65</v>
      </c>
      <c r="E69" s="67"/>
      <c r="F69" s="68"/>
      <c r="G69" s="34"/>
      <c r="H69" s="5" t="s">
        <v>44</v>
      </c>
      <c r="I69" s="3">
        <v>7000000000</v>
      </c>
      <c r="J69" s="5" t="s">
        <v>2</v>
      </c>
      <c r="K69" s="11">
        <f>K70</f>
        <v>1500</v>
      </c>
      <c r="N69" s="11">
        <f>N70</f>
        <v>1500</v>
      </c>
      <c r="O69" s="1"/>
      <c r="P69" s="1"/>
    </row>
    <row r="70" spans="1:16" ht="17.25" customHeight="1">
      <c r="A70" s="13">
        <f t="shared" si="1"/>
        <v>59</v>
      </c>
      <c r="D70" s="55" t="s">
        <v>43</v>
      </c>
      <c r="E70" s="83"/>
      <c r="F70" s="84"/>
      <c r="G70" s="30"/>
      <c r="H70" s="5" t="s">
        <v>44</v>
      </c>
      <c r="I70" s="3">
        <v>7001000030</v>
      </c>
      <c r="J70" s="5" t="s">
        <v>2</v>
      </c>
      <c r="K70" s="11">
        <f>K71</f>
        <v>1500</v>
      </c>
      <c r="N70" s="11">
        <f>N71</f>
        <v>1500</v>
      </c>
      <c r="O70" s="1"/>
      <c r="P70" s="1"/>
    </row>
    <row r="71" spans="1:16" ht="31.5" customHeight="1">
      <c r="A71" s="13">
        <f t="shared" si="1"/>
        <v>60</v>
      </c>
      <c r="D71" s="55" t="s">
        <v>142</v>
      </c>
      <c r="E71" s="83"/>
      <c r="F71" s="84"/>
      <c r="G71" s="30"/>
      <c r="H71" s="5" t="s">
        <v>44</v>
      </c>
      <c r="I71" s="3">
        <v>7001000030</v>
      </c>
      <c r="J71" s="5" t="s">
        <v>58</v>
      </c>
      <c r="K71" s="11">
        <v>1500</v>
      </c>
      <c r="N71" s="11">
        <v>1500</v>
      </c>
      <c r="O71" s="1"/>
      <c r="P71" s="1"/>
    </row>
    <row r="72" spans="1:16" ht="26.25" customHeight="1">
      <c r="A72" s="13">
        <f t="shared" si="1"/>
        <v>61</v>
      </c>
      <c r="D72" s="62" t="s">
        <v>41</v>
      </c>
      <c r="E72" s="69"/>
      <c r="F72" s="70"/>
      <c r="G72" s="39"/>
      <c r="H72" s="25" t="s">
        <v>40</v>
      </c>
      <c r="I72" s="25" t="s">
        <v>78</v>
      </c>
      <c r="J72" s="25" t="s">
        <v>2</v>
      </c>
      <c r="K72" s="18">
        <f>K73+K78</f>
        <v>12983.7</v>
      </c>
      <c r="N72" s="18">
        <f>N73+N78</f>
        <v>18630</v>
      </c>
      <c r="O72" s="1"/>
      <c r="P72" s="1"/>
    </row>
    <row r="73" spans="1:16" ht="39" customHeight="1">
      <c r="A73" s="13">
        <f t="shared" si="1"/>
        <v>62</v>
      </c>
      <c r="D73" s="55" t="s">
        <v>118</v>
      </c>
      <c r="E73" s="67"/>
      <c r="F73" s="68"/>
      <c r="G73" s="34"/>
      <c r="H73" s="5" t="s">
        <v>40</v>
      </c>
      <c r="I73" s="5" t="s">
        <v>86</v>
      </c>
      <c r="J73" s="5" t="s">
        <v>2</v>
      </c>
      <c r="K73" s="11">
        <f>K74+K76</f>
        <v>11132</v>
      </c>
      <c r="N73" s="11">
        <f>N74+N76</f>
        <v>0</v>
      </c>
      <c r="O73" s="1"/>
      <c r="P73" s="1"/>
    </row>
    <row r="74" spans="1:16" ht="15">
      <c r="A74" s="13">
        <f t="shared" si="1"/>
        <v>63</v>
      </c>
      <c r="D74" s="55" t="s">
        <v>67</v>
      </c>
      <c r="E74" s="67"/>
      <c r="F74" s="68"/>
      <c r="G74" s="34"/>
      <c r="H74" s="5" t="s">
        <v>40</v>
      </c>
      <c r="I74" s="5" t="s">
        <v>99</v>
      </c>
      <c r="J74" s="5" t="s">
        <v>2</v>
      </c>
      <c r="K74" s="11">
        <f>K75</f>
        <v>8635</v>
      </c>
      <c r="N74" s="11">
        <f>N75</f>
        <v>0</v>
      </c>
      <c r="O74" s="1"/>
      <c r="P74" s="1"/>
    </row>
    <row r="75" spans="1:16" ht="15">
      <c r="A75" s="13">
        <f t="shared" si="1"/>
        <v>64</v>
      </c>
      <c r="D75" s="55" t="s">
        <v>63</v>
      </c>
      <c r="E75" s="67"/>
      <c r="F75" s="68"/>
      <c r="G75" s="34"/>
      <c r="H75" s="5" t="s">
        <v>40</v>
      </c>
      <c r="I75" s="5" t="s">
        <v>99</v>
      </c>
      <c r="J75" s="5" t="s">
        <v>62</v>
      </c>
      <c r="K75" s="11">
        <v>8635</v>
      </c>
      <c r="N75" s="11">
        <v>0</v>
      </c>
      <c r="O75" s="1"/>
      <c r="P75" s="1"/>
    </row>
    <row r="76" spans="1:16" ht="15">
      <c r="A76" s="13">
        <f t="shared" si="1"/>
        <v>65</v>
      </c>
      <c r="D76" s="55" t="s">
        <v>68</v>
      </c>
      <c r="E76" s="67"/>
      <c r="F76" s="68"/>
      <c r="G76" s="34"/>
      <c r="H76" s="5" t="s">
        <v>40</v>
      </c>
      <c r="I76" s="5" t="s">
        <v>100</v>
      </c>
      <c r="J76" s="5" t="s">
        <v>2</v>
      </c>
      <c r="K76" s="11">
        <f>K77</f>
        <v>2497</v>
      </c>
      <c r="N76" s="11">
        <f>N77</f>
        <v>0</v>
      </c>
      <c r="O76" s="1"/>
      <c r="P76" s="1"/>
    </row>
    <row r="77" spans="1:16" ht="15">
      <c r="A77" s="13">
        <f t="shared" si="1"/>
        <v>66</v>
      </c>
      <c r="D77" s="55" t="s">
        <v>63</v>
      </c>
      <c r="E77" s="67"/>
      <c r="F77" s="68"/>
      <c r="G77" s="34"/>
      <c r="H77" s="5" t="s">
        <v>40</v>
      </c>
      <c r="I77" s="5" t="s">
        <v>100</v>
      </c>
      <c r="J77" s="5" t="s">
        <v>62</v>
      </c>
      <c r="K77" s="11">
        <v>2497</v>
      </c>
      <c r="N77" s="11">
        <v>0</v>
      </c>
      <c r="O77" s="1"/>
      <c r="P77" s="1"/>
    </row>
    <row r="78" spans="1:16" ht="15">
      <c r="A78" s="13">
        <f t="shared" si="1"/>
        <v>67</v>
      </c>
      <c r="D78" s="55" t="s">
        <v>65</v>
      </c>
      <c r="E78" s="67"/>
      <c r="F78" s="68"/>
      <c r="G78" s="34"/>
      <c r="H78" s="5" t="s">
        <v>40</v>
      </c>
      <c r="I78" s="3">
        <v>7000000000</v>
      </c>
      <c r="J78" s="5" t="s">
        <v>2</v>
      </c>
      <c r="K78" s="11">
        <f>K79+K81</f>
        <v>1851.7</v>
      </c>
      <c r="N78" s="11">
        <f>N79+N81</f>
        <v>18630</v>
      </c>
      <c r="O78" s="1"/>
      <c r="P78" s="1"/>
    </row>
    <row r="79" spans="1:16" ht="30" customHeight="1">
      <c r="A79" s="13">
        <f t="shared" si="1"/>
        <v>68</v>
      </c>
      <c r="D79" s="55" t="s">
        <v>162</v>
      </c>
      <c r="E79" s="71"/>
      <c r="F79" s="72"/>
      <c r="G79" s="42"/>
      <c r="H79" s="5" t="s">
        <v>40</v>
      </c>
      <c r="I79" s="5" t="s">
        <v>164</v>
      </c>
      <c r="J79" s="5" t="s">
        <v>2</v>
      </c>
      <c r="K79" s="11">
        <f>K80</f>
        <v>0</v>
      </c>
      <c r="N79" s="11">
        <f>N80</f>
        <v>8630</v>
      </c>
      <c r="O79" s="1"/>
      <c r="P79" s="1"/>
    </row>
    <row r="80" spans="1:16" ht="15">
      <c r="A80" s="13">
        <f t="shared" si="1"/>
        <v>69</v>
      </c>
      <c r="D80" s="55" t="s">
        <v>63</v>
      </c>
      <c r="E80" s="56"/>
      <c r="F80" s="57"/>
      <c r="G80" s="32"/>
      <c r="H80" s="5" t="s">
        <v>40</v>
      </c>
      <c r="I80" s="5" t="s">
        <v>164</v>
      </c>
      <c r="J80" s="5" t="s">
        <v>62</v>
      </c>
      <c r="K80" s="11">
        <v>0</v>
      </c>
      <c r="N80" s="11">
        <v>8630</v>
      </c>
      <c r="O80" s="1"/>
      <c r="P80" s="1"/>
    </row>
    <row r="81" spans="1:16" ht="32.25" customHeight="1">
      <c r="A81" s="13">
        <f t="shared" si="1"/>
        <v>70</v>
      </c>
      <c r="D81" s="55" t="s">
        <v>163</v>
      </c>
      <c r="E81" s="71"/>
      <c r="F81" s="72"/>
      <c r="G81" s="42"/>
      <c r="H81" s="5" t="s">
        <v>40</v>
      </c>
      <c r="I81" s="5" t="s">
        <v>165</v>
      </c>
      <c r="J81" s="5" t="s">
        <v>2</v>
      </c>
      <c r="K81" s="11">
        <f>K82</f>
        <v>1851.7</v>
      </c>
      <c r="N81" s="11">
        <f>N82</f>
        <v>10000</v>
      </c>
      <c r="O81" s="1"/>
      <c r="P81" s="1"/>
    </row>
    <row r="82" spans="1:16" ht="40.5" customHeight="1">
      <c r="A82" s="13">
        <f aca="true" t="shared" si="2" ref="A82:A145">A81+1</f>
        <v>71</v>
      </c>
      <c r="D82" s="55" t="s">
        <v>142</v>
      </c>
      <c r="E82" s="56"/>
      <c r="F82" s="57"/>
      <c r="G82" s="32"/>
      <c r="H82" s="5" t="s">
        <v>40</v>
      </c>
      <c r="I82" s="5" t="s">
        <v>165</v>
      </c>
      <c r="J82" s="5" t="s">
        <v>58</v>
      </c>
      <c r="K82" s="11">
        <v>1851.7</v>
      </c>
      <c r="N82" s="11">
        <v>10000</v>
      </c>
      <c r="O82" s="1"/>
      <c r="P82" s="1"/>
    </row>
    <row r="83" spans="1:16" ht="15.75">
      <c r="A83" s="13">
        <f t="shared" si="2"/>
        <v>72</v>
      </c>
      <c r="D83" s="62" t="s">
        <v>15</v>
      </c>
      <c r="E83" s="92"/>
      <c r="F83" s="93"/>
      <c r="G83" s="41"/>
      <c r="H83" s="24" t="s">
        <v>16</v>
      </c>
      <c r="I83" s="25" t="s">
        <v>78</v>
      </c>
      <c r="J83" s="24" t="s">
        <v>2</v>
      </c>
      <c r="K83" s="18">
        <f>K87+K84</f>
        <v>410</v>
      </c>
      <c r="N83" s="18">
        <f>N87+N84</f>
        <v>10</v>
      </c>
      <c r="O83" s="1"/>
      <c r="P83" s="1"/>
    </row>
    <row r="84" spans="1:16" ht="47.25" customHeight="1">
      <c r="A84" s="13">
        <f t="shared" si="2"/>
        <v>73</v>
      </c>
      <c r="D84" s="55" t="s">
        <v>148</v>
      </c>
      <c r="E84" s="71"/>
      <c r="F84" s="72"/>
      <c r="G84" s="42"/>
      <c r="H84" s="5" t="s">
        <v>16</v>
      </c>
      <c r="I84" s="5" t="s">
        <v>151</v>
      </c>
      <c r="J84" s="5" t="s">
        <v>2</v>
      </c>
      <c r="K84" s="11">
        <f>K85</f>
        <v>10</v>
      </c>
      <c r="N84" s="11">
        <f>N85</f>
        <v>10</v>
      </c>
      <c r="O84" s="1"/>
      <c r="P84" s="1"/>
    </row>
    <row r="85" spans="1:16" ht="23.25" customHeight="1">
      <c r="A85" s="13">
        <f t="shared" si="2"/>
        <v>74</v>
      </c>
      <c r="D85" s="55" t="s">
        <v>149</v>
      </c>
      <c r="E85" s="90"/>
      <c r="F85" s="91"/>
      <c r="G85" s="50"/>
      <c r="H85" s="5" t="s">
        <v>16</v>
      </c>
      <c r="I85" s="5" t="s">
        <v>152</v>
      </c>
      <c r="J85" s="5" t="s">
        <v>2</v>
      </c>
      <c r="K85" s="11">
        <f>K86</f>
        <v>10</v>
      </c>
      <c r="N85" s="11">
        <f>N86</f>
        <v>10</v>
      </c>
      <c r="O85" s="1"/>
      <c r="P85" s="1"/>
    </row>
    <row r="86" spans="1:16" ht="33.75" customHeight="1">
      <c r="A86" s="13">
        <f t="shared" si="2"/>
        <v>75</v>
      </c>
      <c r="D86" s="87" t="s">
        <v>150</v>
      </c>
      <c r="E86" s="88"/>
      <c r="F86" s="89"/>
      <c r="G86" s="45"/>
      <c r="H86" s="5" t="s">
        <v>16</v>
      </c>
      <c r="I86" s="5" t="s">
        <v>152</v>
      </c>
      <c r="J86" s="5" t="s">
        <v>47</v>
      </c>
      <c r="K86" s="11">
        <v>10</v>
      </c>
      <c r="N86" s="11">
        <v>10</v>
      </c>
      <c r="O86" s="1"/>
      <c r="P86" s="1"/>
    </row>
    <row r="87" spans="1:16" ht="38.25" customHeight="1">
      <c r="A87" s="13">
        <f t="shared" si="2"/>
        <v>76</v>
      </c>
      <c r="D87" s="55" t="s">
        <v>84</v>
      </c>
      <c r="E87" s="67"/>
      <c r="F87" s="68"/>
      <c r="G87" s="34"/>
      <c r="H87" s="5" t="s">
        <v>16</v>
      </c>
      <c r="I87" s="5" t="s">
        <v>105</v>
      </c>
      <c r="J87" s="5" t="s">
        <v>2</v>
      </c>
      <c r="K87" s="11">
        <f>K88</f>
        <v>400</v>
      </c>
      <c r="N87" s="11">
        <f>N88</f>
        <v>0</v>
      </c>
      <c r="O87" s="1"/>
      <c r="P87" s="1"/>
    </row>
    <row r="88" spans="1:16" ht="26.25" customHeight="1">
      <c r="A88" s="13">
        <f t="shared" si="2"/>
        <v>77</v>
      </c>
      <c r="D88" s="55" t="s">
        <v>85</v>
      </c>
      <c r="E88" s="67"/>
      <c r="F88" s="68"/>
      <c r="G88" s="34"/>
      <c r="H88" s="5" t="s">
        <v>16</v>
      </c>
      <c r="I88" s="5" t="s">
        <v>106</v>
      </c>
      <c r="J88" s="5" t="s">
        <v>2</v>
      </c>
      <c r="K88" s="11">
        <f>K89</f>
        <v>400</v>
      </c>
      <c r="N88" s="11">
        <f>N89</f>
        <v>0</v>
      </c>
      <c r="O88" s="1"/>
      <c r="P88" s="1"/>
    </row>
    <row r="89" spans="1:16" ht="36" customHeight="1">
      <c r="A89" s="13">
        <f t="shared" si="2"/>
        <v>78</v>
      </c>
      <c r="D89" s="55" t="s">
        <v>142</v>
      </c>
      <c r="E89" s="67"/>
      <c r="F89" s="68"/>
      <c r="G89" s="34"/>
      <c r="H89" s="5" t="s">
        <v>16</v>
      </c>
      <c r="I89" s="5" t="s">
        <v>106</v>
      </c>
      <c r="J89" s="5" t="s">
        <v>58</v>
      </c>
      <c r="K89" s="11">
        <v>400</v>
      </c>
      <c r="N89" s="11">
        <v>0</v>
      </c>
      <c r="O89" s="1"/>
      <c r="P89" s="1"/>
    </row>
    <row r="90" spans="1:14" s="6" customFormat="1" ht="17.25" customHeight="1">
      <c r="A90" s="13">
        <f t="shared" si="2"/>
        <v>79</v>
      </c>
      <c r="D90" s="62" t="s">
        <v>135</v>
      </c>
      <c r="E90" s="65"/>
      <c r="F90" s="66"/>
      <c r="G90" s="40"/>
      <c r="H90" s="25" t="s">
        <v>17</v>
      </c>
      <c r="I90" s="25" t="s">
        <v>78</v>
      </c>
      <c r="J90" s="25" t="s">
        <v>2</v>
      </c>
      <c r="K90" s="18">
        <f>K91+K95+K102</f>
        <v>20920.6</v>
      </c>
      <c r="N90" s="18">
        <f>N91+N95+N102</f>
        <v>11668.4</v>
      </c>
    </row>
    <row r="91" spans="1:14" s="4" customFormat="1" ht="17.25" customHeight="1">
      <c r="A91" s="13">
        <f t="shared" si="2"/>
        <v>80</v>
      </c>
      <c r="D91" s="62" t="s">
        <v>18</v>
      </c>
      <c r="E91" s="69"/>
      <c r="F91" s="70"/>
      <c r="G91" s="39"/>
      <c r="H91" s="25" t="s">
        <v>19</v>
      </c>
      <c r="I91" s="25" t="s">
        <v>78</v>
      </c>
      <c r="J91" s="25" t="s">
        <v>2</v>
      </c>
      <c r="K91" s="18">
        <f>K92</f>
        <v>959</v>
      </c>
      <c r="N91" s="18">
        <f>N92</f>
        <v>0</v>
      </c>
    </row>
    <row r="92" spans="1:14" s="4" customFormat="1" ht="50.25" customHeight="1">
      <c r="A92" s="13">
        <f t="shared" si="2"/>
        <v>81</v>
      </c>
      <c r="D92" s="55" t="s">
        <v>153</v>
      </c>
      <c r="E92" s="71"/>
      <c r="F92" s="72"/>
      <c r="G92" s="42"/>
      <c r="H92" s="26" t="s">
        <v>19</v>
      </c>
      <c r="I92" s="26" t="s">
        <v>155</v>
      </c>
      <c r="J92" s="26" t="s">
        <v>2</v>
      </c>
      <c r="K92" s="11">
        <f>K93</f>
        <v>959</v>
      </c>
      <c r="N92" s="11">
        <f>N93</f>
        <v>0</v>
      </c>
    </row>
    <row r="93" spans="1:14" s="4" customFormat="1" ht="45.75" customHeight="1">
      <c r="A93" s="13">
        <f t="shared" si="2"/>
        <v>82</v>
      </c>
      <c r="D93" s="55" t="s">
        <v>154</v>
      </c>
      <c r="E93" s="71"/>
      <c r="F93" s="72"/>
      <c r="G93" s="42"/>
      <c r="H93" s="26" t="s">
        <v>19</v>
      </c>
      <c r="I93" s="26" t="s">
        <v>156</v>
      </c>
      <c r="J93" s="26" t="s">
        <v>2</v>
      </c>
      <c r="K93" s="11">
        <f>K94</f>
        <v>959</v>
      </c>
      <c r="N93" s="11">
        <f>N94</f>
        <v>0</v>
      </c>
    </row>
    <row r="94" spans="1:14" s="4" customFormat="1" ht="36.75" customHeight="1">
      <c r="A94" s="13">
        <f t="shared" si="2"/>
        <v>83</v>
      </c>
      <c r="D94" s="55" t="s">
        <v>87</v>
      </c>
      <c r="E94" s="71"/>
      <c r="F94" s="72"/>
      <c r="G94" s="42"/>
      <c r="H94" s="26" t="s">
        <v>19</v>
      </c>
      <c r="I94" s="26" t="s">
        <v>156</v>
      </c>
      <c r="J94" s="26" t="s">
        <v>71</v>
      </c>
      <c r="K94" s="11">
        <v>959</v>
      </c>
      <c r="N94" s="29">
        <v>0</v>
      </c>
    </row>
    <row r="95" spans="1:16" ht="15" customHeight="1">
      <c r="A95" s="13">
        <f t="shared" si="2"/>
        <v>84</v>
      </c>
      <c r="D95" s="62" t="s">
        <v>20</v>
      </c>
      <c r="E95" s="92"/>
      <c r="F95" s="93"/>
      <c r="G95" s="41"/>
      <c r="H95" s="24" t="s">
        <v>21</v>
      </c>
      <c r="I95" s="25" t="s">
        <v>78</v>
      </c>
      <c r="J95" s="24" t="s">
        <v>2</v>
      </c>
      <c r="K95" s="18">
        <f>K99+K96</f>
        <v>11208</v>
      </c>
      <c r="N95" s="18">
        <f>N99+N96</f>
        <v>210</v>
      </c>
      <c r="O95" s="1"/>
      <c r="P95" s="1"/>
    </row>
    <row r="96" spans="1:16" ht="33.75" customHeight="1">
      <c r="A96" s="13">
        <f t="shared" si="2"/>
        <v>85</v>
      </c>
      <c r="D96" s="55" t="s">
        <v>127</v>
      </c>
      <c r="E96" s="67"/>
      <c r="F96" s="68"/>
      <c r="G96" s="34"/>
      <c r="H96" s="5" t="s">
        <v>21</v>
      </c>
      <c r="I96" s="5" t="s">
        <v>104</v>
      </c>
      <c r="J96" s="5" t="s">
        <v>2</v>
      </c>
      <c r="K96" s="11">
        <f>K97</f>
        <v>11000</v>
      </c>
      <c r="N96" s="11">
        <f>N97</f>
        <v>0</v>
      </c>
      <c r="O96" s="1"/>
      <c r="P96" s="1"/>
    </row>
    <row r="97" spans="1:16" ht="24.75" customHeight="1">
      <c r="A97" s="13">
        <f t="shared" si="2"/>
        <v>86</v>
      </c>
      <c r="D97" s="55" t="s">
        <v>123</v>
      </c>
      <c r="E97" s="67"/>
      <c r="F97" s="68"/>
      <c r="G97" s="34"/>
      <c r="H97" s="5" t="s">
        <v>21</v>
      </c>
      <c r="I97" s="5" t="s">
        <v>124</v>
      </c>
      <c r="J97" s="5" t="s">
        <v>2</v>
      </c>
      <c r="K97" s="11">
        <f>K98</f>
        <v>11000</v>
      </c>
      <c r="N97" s="11">
        <f>N98</f>
        <v>0</v>
      </c>
      <c r="O97" s="1"/>
      <c r="P97" s="1"/>
    </row>
    <row r="98" spans="1:16" ht="24" customHeight="1">
      <c r="A98" s="13">
        <f t="shared" si="2"/>
        <v>87</v>
      </c>
      <c r="D98" s="55" t="s">
        <v>87</v>
      </c>
      <c r="E98" s="67"/>
      <c r="F98" s="68"/>
      <c r="G98" s="34"/>
      <c r="H98" s="5" t="s">
        <v>21</v>
      </c>
      <c r="I98" s="5" t="s">
        <v>124</v>
      </c>
      <c r="J98" s="5" t="s">
        <v>71</v>
      </c>
      <c r="K98" s="11">
        <v>11000</v>
      </c>
      <c r="N98" s="11">
        <v>0</v>
      </c>
      <c r="O98" s="1"/>
      <c r="P98" s="1"/>
    </row>
    <row r="99" spans="1:16" ht="26.25" customHeight="1">
      <c r="A99" s="13">
        <f t="shared" si="2"/>
        <v>88</v>
      </c>
      <c r="D99" s="55" t="s">
        <v>65</v>
      </c>
      <c r="E99" s="73"/>
      <c r="F99" s="74"/>
      <c r="G99" s="33"/>
      <c r="H99" s="5" t="s">
        <v>21</v>
      </c>
      <c r="I99" s="3">
        <v>7000000000</v>
      </c>
      <c r="J99" s="5" t="s">
        <v>2</v>
      </c>
      <c r="K99" s="11">
        <f>K100</f>
        <v>208</v>
      </c>
      <c r="N99" s="11">
        <f>N100</f>
        <v>210</v>
      </c>
      <c r="O99" s="1"/>
      <c r="P99" s="1"/>
    </row>
    <row r="100" spans="1:16" ht="26.25" customHeight="1">
      <c r="A100" s="13">
        <f t="shared" si="2"/>
        <v>89</v>
      </c>
      <c r="D100" s="55" t="s">
        <v>60</v>
      </c>
      <c r="E100" s="73"/>
      <c r="F100" s="74"/>
      <c r="G100" s="33"/>
      <c r="H100" s="5" t="s">
        <v>21</v>
      </c>
      <c r="I100" s="3">
        <v>7001000017</v>
      </c>
      <c r="J100" s="5" t="s">
        <v>2</v>
      </c>
      <c r="K100" s="11">
        <f>K101</f>
        <v>208</v>
      </c>
      <c r="N100" s="11">
        <f>N101</f>
        <v>210</v>
      </c>
      <c r="O100" s="1"/>
      <c r="P100" s="1"/>
    </row>
    <row r="101" spans="1:16" ht="38.25" customHeight="1">
      <c r="A101" s="13">
        <f t="shared" si="2"/>
        <v>90</v>
      </c>
      <c r="D101" s="55" t="s">
        <v>143</v>
      </c>
      <c r="E101" s="73"/>
      <c r="F101" s="74"/>
      <c r="G101" s="33"/>
      <c r="H101" s="5" t="s">
        <v>21</v>
      </c>
      <c r="I101" s="3">
        <v>7001000017</v>
      </c>
      <c r="J101" s="5" t="s">
        <v>47</v>
      </c>
      <c r="K101" s="11">
        <v>208</v>
      </c>
      <c r="N101" s="11">
        <v>210</v>
      </c>
      <c r="O101" s="1"/>
      <c r="P101" s="1"/>
    </row>
    <row r="102" spans="1:16" ht="15.75">
      <c r="A102" s="13">
        <f t="shared" si="2"/>
        <v>91</v>
      </c>
      <c r="D102" s="62" t="s">
        <v>22</v>
      </c>
      <c r="E102" s="92"/>
      <c r="F102" s="93"/>
      <c r="G102" s="41"/>
      <c r="H102" s="24" t="s">
        <v>23</v>
      </c>
      <c r="I102" s="25" t="s">
        <v>78</v>
      </c>
      <c r="J102" s="24" t="s">
        <v>2</v>
      </c>
      <c r="K102" s="18">
        <f>K106+K103</f>
        <v>8753.6</v>
      </c>
      <c r="N102" s="18">
        <f>N106+N103</f>
        <v>11458.4</v>
      </c>
      <c r="O102" s="1"/>
      <c r="P102" s="1"/>
    </row>
    <row r="103" spans="1:16" ht="44.25" customHeight="1">
      <c r="A103" s="13">
        <f t="shared" si="2"/>
        <v>92</v>
      </c>
      <c r="D103" s="55" t="s">
        <v>119</v>
      </c>
      <c r="E103" s="67"/>
      <c r="F103" s="68"/>
      <c r="G103" s="34"/>
      <c r="H103" s="3" t="s">
        <v>23</v>
      </c>
      <c r="I103" s="5" t="s">
        <v>120</v>
      </c>
      <c r="J103" s="5" t="s">
        <v>2</v>
      </c>
      <c r="K103" s="11">
        <f>K104</f>
        <v>800</v>
      </c>
      <c r="N103" s="11">
        <f>N104</f>
        <v>800</v>
      </c>
      <c r="O103" s="1"/>
      <c r="P103" s="1"/>
    </row>
    <row r="104" spans="1:16" ht="15">
      <c r="A104" s="13">
        <f t="shared" si="2"/>
        <v>93</v>
      </c>
      <c r="D104" s="55" t="s">
        <v>121</v>
      </c>
      <c r="E104" s="67"/>
      <c r="F104" s="68"/>
      <c r="G104" s="34"/>
      <c r="H104" s="3" t="s">
        <v>23</v>
      </c>
      <c r="I104" s="5" t="s">
        <v>122</v>
      </c>
      <c r="J104" s="5" t="s">
        <v>2</v>
      </c>
      <c r="K104" s="11">
        <f>K105</f>
        <v>800</v>
      </c>
      <c r="N104" s="11">
        <f>N105</f>
        <v>800</v>
      </c>
      <c r="O104" s="1"/>
      <c r="P104" s="1"/>
    </row>
    <row r="105" spans="1:16" ht="32.25" customHeight="1">
      <c r="A105" s="13">
        <f t="shared" si="2"/>
        <v>94</v>
      </c>
      <c r="D105" s="55" t="s">
        <v>63</v>
      </c>
      <c r="E105" s="83"/>
      <c r="F105" s="84"/>
      <c r="G105" s="30"/>
      <c r="H105" s="3" t="s">
        <v>23</v>
      </c>
      <c r="I105" s="5" t="s">
        <v>122</v>
      </c>
      <c r="J105" s="5" t="s">
        <v>62</v>
      </c>
      <c r="K105" s="11">
        <v>800</v>
      </c>
      <c r="N105" s="11">
        <v>800</v>
      </c>
      <c r="O105" s="1"/>
      <c r="P105" s="1"/>
    </row>
    <row r="106" spans="1:16" ht="15">
      <c r="A106" s="13">
        <f t="shared" si="2"/>
        <v>95</v>
      </c>
      <c r="D106" s="55" t="s">
        <v>65</v>
      </c>
      <c r="E106" s="67"/>
      <c r="F106" s="68"/>
      <c r="G106" s="34"/>
      <c r="H106" s="3" t="s">
        <v>23</v>
      </c>
      <c r="I106" s="3">
        <v>7000000000</v>
      </c>
      <c r="J106" s="3" t="s">
        <v>2</v>
      </c>
      <c r="K106" s="11">
        <f>K107+K110+K112</f>
        <v>7953.6</v>
      </c>
      <c r="N106" s="11">
        <f>N107+N110+N112</f>
        <v>10658.4</v>
      </c>
      <c r="O106" s="1"/>
      <c r="P106" s="1"/>
    </row>
    <row r="107" spans="1:16" ht="15">
      <c r="A107" s="13">
        <f t="shared" si="2"/>
        <v>96</v>
      </c>
      <c r="D107" s="55" t="s">
        <v>24</v>
      </c>
      <c r="E107" s="75"/>
      <c r="F107" s="76"/>
      <c r="G107" s="35"/>
      <c r="H107" s="3" t="s">
        <v>23</v>
      </c>
      <c r="I107" s="3">
        <v>7001000018</v>
      </c>
      <c r="J107" s="3" t="s">
        <v>2</v>
      </c>
      <c r="K107" s="11">
        <f>K108+K109</f>
        <v>4953.8</v>
      </c>
      <c r="N107" s="11">
        <f>N108+N109</f>
        <v>5700</v>
      </c>
      <c r="O107" s="1"/>
      <c r="P107" s="1"/>
    </row>
    <row r="108" spans="1:16" ht="36" customHeight="1">
      <c r="A108" s="13">
        <f t="shared" si="2"/>
        <v>97</v>
      </c>
      <c r="D108" s="55" t="s">
        <v>142</v>
      </c>
      <c r="E108" s="67"/>
      <c r="F108" s="68"/>
      <c r="G108" s="34"/>
      <c r="H108" s="3" t="s">
        <v>23</v>
      </c>
      <c r="I108" s="3">
        <v>7001000018</v>
      </c>
      <c r="J108" s="3">
        <v>240</v>
      </c>
      <c r="K108" s="11">
        <v>4453.8</v>
      </c>
      <c r="N108" s="11">
        <v>4700</v>
      </c>
      <c r="O108" s="1"/>
      <c r="P108" s="1"/>
    </row>
    <row r="109" spans="1:16" ht="15" customHeight="1">
      <c r="A109" s="13">
        <f t="shared" si="2"/>
        <v>98</v>
      </c>
      <c r="D109" s="55" t="s">
        <v>63</v>
      </c>
      <c r="E109" s="67"/>
      <c r="F109" s="68"/>
      <c r="G109" s="34"/>
      <c r="H109" s="5" t="s">
        <v>23</v>
      </c>
      <c r="I109" s="3">
        <v>7001000018</v>
      </c>
      <c r="J109" s="3">
        <v>610</v>
      </c>
      <c r="K109" s="11">
        <v>500</v>
      </c>
      <c r="N109" s="11">
        <v>1000</v>
      </c>
      <c r="O109" s="1"/>
      <c r="P109" s="1"/>
    </row>
    <row r="110" spans="1:16" ht="15">
      <c r="A110" s="13">
        <f t="shared" si="2"/>
        <v>99</v>
      </c>
      <c r="D110" s="55" t="s">
        <v>25</v>
      </c>
      <c r="E110" s="75"/>
      <c r="F110" s="76"/>
      <c r="G110" s="35"/>
      <c r="H110" s="3" t="s">
        <v>23</v>
      </c>
      <c r="I110" s="3">
        <v>7001000019</v>
      </c>
      <c r="J110" s="3" t="s">
        <v>2</v>
      </c>
      <c r="K110" s="11">
        <f>K111</f>
        <v>450</v>
      </c>
      <c r="N110" s="11">
        <f>N111</f>
        <v>450</v>
      </c>
      <c r="O110" s="1"/>
      <c r="P110" s="1"/>
    </row>
    <row r="111" spans="1:16" ht="15" customHeight="1">
      <c r="A111" s="13">
        <f t="shared" si="2"/>
        <v>100</v>
      </c>
      <c r="D111" s="55" t="s">
        <v>63</v>
      </c>
      <c r="E111" s="67"/>
      <c r="F111" s="68"/>
      <c r="G111" s="34"/>
      <c r="H111" s="5" t="s">
        <v>23</v>
      </c>
      <c r="I111" s="3">
        <v>7001000019</v>
      </c>
      <c r="J111" s="3">
        <v>610</v>
      </c>
      <c r="K111" s="11">
        <v>450</v>
      </c>
      <c r="N111" s="11">
        <v>450</v>
      </c>
      <c r="O111" s="1"/>
      <c r="P111" s="1"/>
    </row>
    <row r="112" spans="1:16" ht="15">
      <c r="A112" s="13">
        <f t="shared" si="2"/>
        <v>101</v>
      </c>
      <c r="D112" s="55" t="s">
        <v>51</v>
      </c>
      <c r="E112" s="75"/>
      <c r="F112" s="76"/>
      <c r="G112" s="35"/>
      <c r="H112" s="3" t="s">
        <v>23</v>
      </c>
      <c r="I112" s="3">
        <v>7001000020</v>
      </c>
      <c r="J112" s="3" t="s">
        <v>2</v>
      </c>
      <c r="K112" s="11">
        <f>K113</f>
        <v>2549.8</v>
      </c>
      <c r="N112" s="11">
        <f>N113</f>
        <v>4508.4</v>
      </c>
      <c r="O112" s="1"/>
      <c r="P112" s="1"/>
    </row>
    <row r="113" spans="1:16" ht="15" customHeight="1">
      <c r="A113" s="13">
        <f t="shared" si="2"/>
        <v>102</v>
      </c>
      <c r="D113" s="55" t="s">
        <v>63</v>
      </c>
      <c r="E113" s="67"/>
      <c r="F113" s="68"/>
      <c r="G113" s="34"/>
      <c r="H113" s="5" t="s">
        <v>23</v>
      </c>
      <c r="I113" s="3">
        <v>7001000020</v>
      </c>
      <c r="J113" s="3">
        <v>610</v>
      </c>
      <c r="K113" s="11">
        <v>2549.8</v>
      </c>
      <c r="N113" s="11">
        <v>4508.4</v>
      </c>
      <c r="O113" s="1"/>
      <c r="P113" s="1"/>
    </row>
    <row r="114" spans="1:14" s="6" customFormat="1" ht="15.75">
      <c r="A114" s="13">
        <f t="shared" si="2"/>
        <v>103</v>
      </c>
      <c r="D114" s="62" t="s">
        <v>136</v>
      </c>
      <c r="E114" s="65"/>
      <c r="F114" s="66"/>
      <c r="G114" s="40"/>
      <c r="H114" s="25" t="s">
        <v>26</v>
      </c>
      <c r="I114" s="25" t="s">
        <v>78</v>
      </c>
      <c r="J114" s="25" t="s">
        <v>2</v>
      </c>
      <c r="K114" s="18">
        <f>K115</f>
        <v>10</v>
      </c>
      <c r="N114" s="18">
        <f>N115</f>
        <v>10</v>
      </c>
    </row>
    <row r="115" spans="1:14" s="6" customFormat="1" ht="15.75">
      <c r="A115" s="13">
        <f t="shared" si="2"/>
        <v>104</v>
      </c>
      <c r="D115" s="62" t="s">
        <v>107</v>
      </c>
      <c r="E115" s="92"/>
      <c r="F115" s="93"/>
      <c r="G115" s="41"/>
      <c r="H115" s="24" t="s">
        <v>27</v>
      </c>
      <c r="I115" s="25" t="s">
        <v>78</v>
      </c>
      <c r="J115" s="24" t="s">
        <v>2</v>
      </c>
      <c r="K115" s="18">
        <f>K117</f>
        <v>10</v>
      </c>
      <c r="N115" s="18">
        <f>N117</f>
        <v>10</v>
      </c>
    </row>
    <row r="116" spans="1:14" s="6" customFormat="1" ht="15">
      <c r="A116" s="13">
        <f t="shared" si="2"/>
        <v>105</v>
      </c>
      <c r="D116" s="55" t="s">
        <v>65</v>
      </c>
      <c r="E116" s="67"/>
      <c r="F116" s="68"/>
      <c r="G116" s="34"/>
      <c r="H116" s="3" t="s">
        <v>27</v>
      </c>
      <c r="I116" s="3">
        <v>7000000000</v>
      </c>
      <c r="J116" s="3" t="s">
        <v>2</v>
      </c>
      <c r="K116" s="11">
        <f>K117</f>
        <v>10</v>
      </c>
      <c r="N116" s="11">
        <f>N117</f>
        <v>10</v>
      </c>
    </row>
    <row r="117" spans="1:16" ht="15">
      <c r="A117" s="13">
        <f t="shared" si="2"/>
        <v>106</v>
      </c>
      <c r="D117" s="55" t="s">
        <v>35</v>
      </c>
      <c r="E117" s="75"/>
      <c r="F117" s="76"/>
      <c r="G117" s="35"/>
      <c r="H117" s="3" t="s">
        <v>27</v>
      </c>
      <c r="I117" s="3">
        <v>7001000022</v>
      </c>
      <c r="J117" s="3" t="s">
        <v>2</v>
      </c>
      <c r="K117" s="11">
        <f>K118</f>
        <v>10</v>
      </c>
      <c r="N117" s="11">
        <f>N118</f>
        <v>10</v>
      </c>
      <c r="O117" s="1"/>
      <c r="P117" s="1"/>
    </row>
    <row r="118" spans="1:16" ht="36" customHeight="1">
      <c r="A118" s="13">
        <f t="shared" si="2"/>
        <v>107</v>
      </c>
      <c r="D118" s="55" t="s">
        <v>142</v>
      </c>
      <c r="E118" s="67"/>
      <c r="F118" s="68"/>
      <c r="G118" s="34"/>
      <c r="H118" s="5" t="s">
        <v>27</v>
      </c>
      <c r="I118" s="3">
        <v>7001000022</v>
      </c>
      <c r="J118" s="5" t="s">
        <v>58</v>
      </c>
      <c r="K118" s="11">
        <v>10</v>
      </c>
      <c r="N118" s="11">
        <v>10</v>
      </c>
      <c r="O118" s="1"/>
      <c r="P118" s="1"/>
    </row>
    <row r="119" spans="1:14" s="6" customFormat="1" ht="19.5" customHeight="1">
      <c r="A119" s="13">
        <f t="shared" si="2"/>
        <v>108</v>
      </c>
      <c r="D119" s="62" t="s">
        <v>137</v>
      </c>
      <c r="E119" s="69"/>
      <c r="F119" s="70"/>
      <c r="G119" s="39"/>
      <c r="H119" s="25" t="s">
        <v>28</v>
      </c>
      <c r="I119" s="25" t="s">
        <v>78</v>
      </c>
      <c r="J119" s="25" t="s">
        <v>2</v>
      </c>
      <c r="K119" s="18">
        <f>K120</f>
        <v>33000</v>
      </c>
      <c r="N119" s="18">
        <f>N120</f>
        <v>36000</v>
      </c>
    </row>
    <row r="120" spans="1:16" ht="15.75">
      <c r="A120" s="13">
        <f t="shared" si="2"/>
        <v>109</v>
      </c>
      <c r="D120" s="62" t="s">
        <v>29</v>
      </c>
      <c r="E120" s="92"/>
      <c r="F120" s="93"/>
      <c r="G120" s="41"/>
      <c r="H120" s="24" t="s">
        <v>30</v>
      </c>
      <c r="I120" s="25" t="s">
        <v>78</v>
      </c>
      <c r="J120" s="24" t="s">
        <v>2</v>
      </c>
      <c r="K120" s="18">
        <f>K121+K128</f>
        <v>33000</v>
      </c>
      <c r="N120" s="18">
        <f>N121+N128</f>
        <v>36000</v>
      </c>
      <c r="O120" s="1"/>
      <c r="P120" s="1"/>
    </row>
    <row r="121" spans="1:16" ht="30.75" customHeight="1">
      <c r="A121" s="13">
        <f t="shared" si="2"/>
        <v>110</v>
      </c>
      <c r="D121" s="55" t="s">
        <v>88</v>
      </c>
      <c r="E121" s="67"/>
      <c r="F121" s="68"/>
      <c r="G121" s="34"/>
      <c r="H121" s="3" t="s">
        <v>30</v>
      </c>
      <c r="I121" s="3">
        <v>1000000000</v>
      </c>
      <c r="J121" s="5" t="s">
        <v>2</v>
      </c>
      <c r="K121" s="11">
        <f>K122+K125</f>
        <v>33000</v>
      </c>
      <c r="N121" s="11">
        <f>N122+N125</f>
        <v>0</v>
      </c>
      <c r="O121" s="1"/>
      <c r="P121" s="1"/>
    </row>
    <row r="122" spans="1:14" s="8" customFormat="1" ht="36.75" customHeight="1">
      <c r="A122" s="13">
        <f t="shared" si="2"/>
        <v>111</v>
      </c>
      <c r="D122" s="55" t="s">
        <v>91</v>
      </c>
      <c r="E122" s="81"/>
      <c r="F122" s="82"/>
      <c r="G122" s="38"/>
      <c r="H122" s="3" t="s">
        <v>30</v>
      </c>
      <c r="I122" s="3">
        <v>1010000000</v>
      </c>
      <c r="J122" s="5" t="s">
        <v>2</v>
      </c>
      <c r="K122" s="11">
        <f>K123</f>
        <v>22000</v>
      </c>
      <c r="N122" s="11">
        <f>N123</f>
        <v>0</v>
      </c>
    </row>
    <row r="123" spans="1:14" s="8" customFormat="1" ht="15">
      <c r="A123" s="13">
        <f t="shared" si="2"/>
        <v>112</v>
      </c>
      <c r="D123" s="55" t="s">
        <v>93</v>
      </c>
      <c r="E123" s="96"/>
      <c r="F123" s="97"/>
      <c r="G123" s="44"/>
      <c r="H123" s="5" t="s">
        <v>30</v>
      </c>
      <c r="I123" s="3">
        <v>1011100000</v>
      </c>
      <c r="J123" s="5" t="s">
        <v>2</v>
      </c>
      <c r="K123" s="11">
        <f>K124</f>
        <v>22000</v>
      </c>
      <c r="N123" s="11">
        <f>N124</f>
        <v>0</v>
      </c>
    </row>
    <row r="124" spans="1:15" s="8" customFormat="1" ht="15" customHeight="1">
      <c r="A124" s="13">
        <f t="shared" si="2"/>
        <v>113</v>
      </c>
      <c r="D124" s="55" t="s">
        <v>63</v>
      </c>
      <c r="E124" s="96"/>
      <c r="F124" s="97"/>
      <c r="G124" s="44"/>
      <c r="H124" s="5" t="s">
        <v>30</v>
      </c>
      <c r="I124" s="3">
        <v>1011100000</v>
      </c>
      <c r="J124" s="5" t="s">
        <v>62</v>
      </c>
      <c r="K124" s="11">
        <v>22000</v>
      </c>
      <c r="N124" s="11">
        <v>0</v>
      </c>
      <c r="O124" s="7"/>
    </row>
    <row r="125" spans="1:14" s="8" customFormat="1" ht="34.5" customHeight="1">
      <c r="A125" s="13">
        <f t="shared" si="2"/>
        <v>114</v>
      </c>
      <c r="D125" s="55" t="s">
        <v>92</v>
      </c>
      <c r="E125" s="96"/>
      <c r="F125" s="97"/>
      <c r="G125" s="44"/>
      <c r="H125" s="5" t="s">
        <v>30</v>
      </c>
      <c r="I125" s="5" t="s">
        <v>125</v>
      </c>
      <c r="J125" s="5" t="s">
        <v>2</v>
      </c>
      <c r="K125" s="11">
        <f>K126</f>
        <v>11000</v>
      </c>
      <c r="N125" s="11">
        <f>N126</f>
        <v>0</v>
      </c>
    </row>
    <row r="126" spans="1:14" s="8" customFormat="1" ht="35.25" customHeight="1">
      <c r="A126" s="13">
        <f t="shared" si="2"/>
        <v>115</v>
      </c>
      <c r="D126" s="55" t="s">
        <v>94</v>
      </c>
      <c r="E126" s="96"/>
      <c r="F126" s="97"/>
      <c r="G126" s="44"/>
      <c r="H126" s="5" t="s">
        <v>30</v>
      </c>
      <c r="I126" s="5" t="s">
        <v>126</v>
      </c>
      <c r="J126" s="5" t="s">
        <v>2</v>
      </c>
      <c r="K126" s="11">
        <f>K127</f>
        <v>11000</v>
      </c>
      <c r="N126" s="11">
        <f>N127</f>
        <v>0</v>
      </c>
    </row>
    <row r="127" spans="1:15" s="8" customFormat="1" ht="15" customHeight="1">
      <c r="A127" s="13">
        <f t="shared" si="2"/>
        <v>116</v>
      </c>
      <c r="D127" s="55" t="s">
        <v>63</v>
      </c>
      <c r="E127" s="67"/>
      <c r="F127" s="68"/>
      <c r="G127" s="34"/>
      <c r="H127" s="5" t="s">
        <v>30</v>
      </c>
      <c r="I127" s="5" t="s">
        <v>126</v>
      </c>
      <c r="J127" s="5" t="s">
        <v>62</v>
      </c>
      <c r="K127" s="11">
        <v>11000</v>
      </c>
      <c r="N127" s="11">
        <v>0</v>
      </c>
      <c r="O127" s="7"/>
    </row>
    <row r="128" spans="1:14" s="8" customFormat="1" ht="15" customHeight="1">
      <c r="A128" s="13">
        <f t="shared" si="2"/>
        <v>117</v>
      </c>
      <c r="D128" s="55" t="s">
        <v>65</v>
      </c>
      <c r="E128" s="67"/>
      <c r="F128" s="68"/>
      <c r="G128" s="34"/>
      <c r="H128" s="5" t="s">
        <v>30</v>
      </c>
      <c r="I128" s="3">
        <v>7000000000</v>
      </c>
      <c r="J128" s="3" t="s">
        <v>2</v>
      </c>
      <c r="K128" s="11">
        <f>K129+K131</f>
        <v>0</v>
      </c>
      <c r="N128" s="11">
        <f>N129+N131</f>
        <v>36000</v>
      </c>
    </row>
    <row r="129" spans="1:14" s="8" customFormat="1" ht="38.25" customHeight="1">
      <c r="A129" s="13">
        <f t="shared" si="2"/>
        <v>118</v>
      </c>
      <c r="D129" s="55" t="s">
        <v>166</v>
      </c>
      <c r="E129" s="71"/>
      <c r="F129" s="72"/>
      <c r="G129" s="42"/>
      <c r="H129" s="5" t="s">
        <v>30</v>
      </c>
      <c r="I129" s="5" t="s">
        <v>168</v>
      </c>
      <c r="J129" s="5" t="s">
        <v>2</v>
      </c>
      <c r="K129" s="11">
        <f>K130</f>
        <v>0</v>
      </c>
      <c r="N129" s="11">
        <f>N130</f>
        <v>24000</v>
      </c>
    </row>
    <row r="130" spans="1:14" s="8" customFormat="1" ht="15" customHeight="1">
      <c r="A130" s="13">
        <f t="shared" si="2"/>
        <v>119</v>
      </c>
      <c r="D130" s="55" t="s">
        <v>63</v>
      </c>
      <c r="E130" s="67"/>
      <c r="F130" s="68"/>
      <c r="G130" s="34"/>
      <c r="H130" s="5" t="s">
        <v>30</v>
      </c>
      <c r="I130" s="5" t="s">
        <v>168</v>
      </c>
      <c r="J130" s="5" t="s">
        <v>62</v>
      </c>
      <c r="K130" s="11">
        <v>0</v>
      </c>
      <c r="N130" s="11">
        <v>24000</v>
      </c>
    </row>
    <row r="131" spans="1:14" s="8" customFormat="1" ht="38.25" customHeight="1">
      <c r="A131" s="13">
        <f t="shared" si="2"/>
        <v>120</v>
      </c>
      <c r="D131" s="55" t="s">
        <v>167</v>
      </c>
      <c r="E131" s="71"/>
      <c r="F131" s="72"/>
      <c r="G131" s="42"/>
      <c r="H131" s="5" t="s">
        <v>30</v>
      </c>
      <c r="I131" s="5" t="s">
        <v>169</v>
      </c>
      <c r="J131" s="5" t="s">
        <v>2</v>
      </c>
      <c r="K131" s="11">
        <f>K132</f>
        <v>0</v>
      </c>
      <c r="N131" s="11">
        <f>N132</f>
        <v>12000</v>
      </c>
    </row>
    <row r="132" spans="1:14" s="8" customFormat="1" ht="15" customHeight="1">
      <c r="A132" s="13">
        <f t="shared" si="2"/>
        <v>121</v>
      </c>
      <c r="D132" s="55" t="s">
        <v>63</v>
      </c>
      <c r="E132" s="56"/>
      <c r="F132" s="57"/>
      <c r="G132" s="32"/>
      <c r="H132" s="5" t="s">
        <v>30</v>
      </c>
      <c r="I132" s="5" t="s">
        <v>169</v>
      </c>
      <c r="J132" s="5" t="s">
        <v>62</v>
      </c>
      <c r="K132" s="11">
        <v>0</v>
      </c>
      <c r="N132" s="11">
        <v>12000</v>
      </c>
    </row>
    <row r="133" spans="1:16" ht="15.75">
      <c r="A133" s="13">
        <f t="shared" si="2"/>
        <v>122</v>
      </c>
      <c r="D133" s="62" t="s">
        <v>138</v>
      </c>
      <c r="E133" s="65"/>
      <c r="F133" s="66"/>
      <c r="G133" s="40"/>
      <c r="H133" s="25" t="s">
        <v>31</v>
      </c>
      <c r="I133" s="25" t="s">
        <v>78</v>
      </c>
      <c r="J133" s="25" t="s">
        <v>2</v>
      </c>
      <c r="K133" s="18">
        <f>K134+K138+K148</f>
        <v>842.6</v>
      </c>
      <c r="N133" s="18">
        <f>N134+N138+N148</f>
        <v>290</v>
      </c>
      <c r="O133" s="1"/>
      <c r="P133" s="1"/>
    </row>
    <row r="134" spans="1:14" s="6" customFormat="1" ht="15.75">
      <c r="A134" s="13">
        <f t="shared" si="2"/>
        <v>123</v>
      </c>
      <c r="D134" s="62" t="s">
        <v>32</v>
      </c>
      <c r="E134" s="92"/>
      <c r="F134" s="93"/>
      <c r="G134" s="41"/>
      <c r="H134" s="24" t="s">
        <v>33</v>
      </c>
      <c r="I134" s="25" t="s">
        <v>78</v>
      </c>
      <c r="J134" s="24" t="s">
        <v>2</v>
      </c>
      <c r="K134" s="18">
        <f>K136</f>
        <v>236</v>
      </c>
      <c r="N134" s="18">
        <f>N136</f>
        <v>245</v>
      </c>
    </row>
    <row r="135" spans="1:14" s="6" customFormat="1" ht="15">
      <c r="A135" s="13">
        <f t="shared" si="2"/>
        <v>124</v>
      </c>
      <c r="D135" s="55" t="s">
        <v>65</v>
      </c>
      <c r="E135" s="67"/>
      <c r="F135" s="68"/>
      <c r="G135" s="34"/>
      <c r="H135" s="3" t="s">
        <v>33</v>
      </c>
      <c r="I135" s="3">
        <v>7000000000</v>
      </c>
      <c r="J135" s="3" t="s">
        <v>2</v>
      </c>
      <c r="K135" s="11">
        <f>K136</f>
        <v>236</v>
      </c>
      <c r="N135" s="11">
        <f>N136</f>
        <v>245</v>
      </c>
    </row>
    <row r="136" spans="1:16" ht="15">
      <c r="A136" s="13">
        <f t="shared" si="2"/>
        <v>125</v>
      </c>
      <c r="D136" s="55" t="s">
        <v>46</v>
      </c>
      <c r="E136" s="75"/>
      <c r="F136" s="76"/>
      <c r="G136" s="35"/>
      <c r="H136" s="3" t="s">
        <v>33</v>
      </c>
      <c r="I136" s="3">
        <v>7001000026</v>
      </c>
      <c r="J136" s="3" t="s">
        <v>2</v>
      </c>
      <c r="K136" s="11">
        <f>K137</f>
        <v>236</v>
      </c>
      <c r="N136" s="11">
        <f>N137</f>
        <v>245</v>
      </c>
      <c r="O136" s="1"/>
      <c r="P136" s="1"/>
    </row>
    <row r="137" spans="1:16" ht="27" customHeight="1">
      <c r="A137" s="13">
        <f t="shared" si="2"/>
        <v>126</v>
      </c>
      <c r="D137" s="55" t="s">
        <v>49</v>
      </c>
      <c r="E137" s="67"/>
      <c r="F137" s="68"/>
      <c r="G137" s="34"/>
      <c r="H137" s="3" t="s">
        <v>33</v>
      </c>
      <c r="I137" s="3">
        <v>7001000026</v>
      </c>
      <c r="J137" s="3">
        <v>320</v>
      </c>
      <c r="K137" s="11">
        <v>236</v>
      </c>
      <c r="N137" s="11">
        <v>245</v>
      </c>
      <c r="O137" s="1"/>
      <c r="P137" s="1"/>
    </row>
    <row r="138" spans="1:16" ht="15.75">
      <c r="A138" s="13">
        <f t="shared" si="2"/>
        <v>127</v>
      </c>
      <c r="D138" s="62" t="s">
        <v>54</v>
      </c>
      <c r="E138" s="77"/>
      <c r="F138" s="78"/>
      <c r="G138" s="36"/>
      <c r="H138" s="24">
        <v>1003</v>
      </c>
      <c r="I138" s="25" t="s">
        <v>78</v>
      </c>
      <c r="J138" s="24" t="s">
        <v>2</v>
      </c>
      <c r="K138" s="18">
        <f>K139+K145+K142</f>
        <v>566.6</v>
      </c>
      <c r="N138" s="18">
        <f>N139+N145+N142</f>
        <v>5</v>
      </c>
      <c r="O138" s="1"/>
      <c r="P138" s="1"/>
    </row>
    <row r="139" spans="1:16" ht="39" customHeight="1">
      <c r="A139" s="13">
        <f t="shared" si="2"/>
        <v>128</v>
      </c>
      <c r="D139" s="55" t="s">
        <v>128</v>
      </c>
      <c r="E139" s="79"/>
      <c r="F139" s="80"/>
      <c r="G139" s="37"/>
      <c r="H139" s="5" t="s">
        <v>75</v>
      </c>
      <c r="I139" s="5" t="s">
        <v>90</v>
      </c>
      <c r="J139" s="5" t="s">
        <v>2</v>
      </c>
      <c r="K139" s="11">
        <f>K140</f>
        <v>468</v>
      </c>
      <c r="N139" s="11">
        <f>N140</f>
        <v>0</v>
      </c>
      <c r="O139" s="1"/>
      <c r="P139" s="1"/>
    </row>
    <row r="140" spans="1:16" ht="35.25" customHeight="1">
      <c r="A140" s="13">
        <f t="shared" si="2"/>
        <v>129</v>
      </c>
      <c r="D140" s="55" t="s">
        <v>146</v>
      </c>
      <c r="E140" s="67"/>
      <c r="F140" s="68"/>
      <c r="G140" s="34"/>
      <c r="H140" s="5" t="s">
        <v>75</v>
      </c>
      <c r="I140" s="5" t="s">
        <v>147</v>
      </c>
      <c r="J140" s="5" t="s">
        <v>2</v>
      </c>
      <c r="K140" s="11">
        <f>K141</f>
        <v>468</v>
      </c>
      <c r="N140" s="11">
        <f>N141</f>
        <v>0</v>
      </c>
      <c r="O140" s="1"/>
      <c r="P140" s="1"/>
    </row>
    <row r="141" spans="1:16" ht="25.5" customHeight="1">
      <c r="A141" s="13">
        <f t="shared" si="2"/>
        <v>130</v>
      </c>
      <c r="D141" s="55" t="s">
        <v>49</v>
      </c>
      <c r="E141" s="67"/>
      <c r="F141" s="68"/>
      <c r="G141" s="34"/>
      <c r="H141" s="5" t="s">
        <v>75</v>
      </c>
      <c r="I141" s="5" t="s">
        <v>147</v>
      </c>
      <c r="J141" s="5" t="s">
        <v>72</v>
      </c>
      <c r="K141" s="11">
        <v>468</v>
      </c>
      <c r="N141" s="11">
        <v>0</v>
      </c>
      <c r="O141" s="1"/>
      <c r="P141" s="1"/>
    </row>
    <row r="142" spans="1:16" ht="51" customHeight="1">
      <c r="A142" s="13">
        <f t="shared" si="2"/>
        <v>131</v>
      </c>
      <c r="D142" s="55" t="s">
        <v>171</v>
      </c>
      <c r="E142" s="85"/>
      <c r="F142" s="86"/>
      <c r="G142" s="31"/>
      <c r="H142" s="5" t="s">
        <v>75</v>
      </c>
      <c r="I142" s="26" t="s">
        <v>172</v>
      </c>
      <c r="J142" s="26" t="s">
        <v>2</v>
      </c>
      <c r="K142" s="11">
        <f>K143</f>
        <v>93.6</v>
      </c>
      <c r="N142" s="11">
        <f>N143</f>
        <v>0</v>
      </c>
      <c r="O142" s="1"/>
      <c r="P142" s="1"/>
    </row>
    <row r="143" spans="1:16" ht="44.25" customHeight="1">
      <c r="A143" s="13">
        <f t="shared" si="2"/>
        <v>132</v>
      </c>
      <c r="D143" s="55" t="s">
        <v>173</v>
      </c>
      <c r="E143" s="56"/>
      <c r="F143" s="57"/>
      <c r="G143" s="32"/>
      <c r="H143" s="5" t="s">
        <v>75</v>
      </c>
      <c r="I143" s="26" t="s">
        <v>174</v>
      </c>
      <c r="J143" s="26" t="s">
        <v>2</v>
      </c>
      <c r="K143" s="11">
        <f>K144</f>
        <v>93.6</v>
      </c>
      <c r="N143" s="11">
        <f>N144</f>
        <v>0</v>
      </c>
      <c r="O143" s="1"/>
      <c r="P143" s="1"/>
    </row>
    <row r="144" spans="1:16" ht="25.5" customHeight="1">
      <c r="A144" s="13">
        <f t="shared" si="2"/>
        <v>133</v>
      </c>
      <c r="D144" s="55" t="s">
        <v>49</v>
      </c>
      <c r="E144" s="56"/>
      <c r="F144" s="57"/>
      <c r="G144" s="32"/>
      <c r="H144" s="5" t="s">
        <v>75</v>
      </c>
      <c r="I144" s="26" t="s">
        <v>174</v>
      </c>
      <c r="J144" s="26" t="s">
        <v>72</v>
      </c>
      <c r="K144" s="11">
        <v>93.6</v>
      </c>
      <c r="N144" s="11">
        <v>0</v>
      </c>
      <c r="O144" s="1"/>
      <c r="P144" s="1"/>
    </row>
    <row r="145" spans="1:16" ht="27.75" customHeight="1">
      <c r="A145" s="13">
        <f t="shared" si="2"/>
        <v>134</v>
      </c>
      <c r="D145" s="55" t="s">
        <v>65</v>
      </c>
      <c r="E145" s="67"/>
      <c r="F145" s="68"/>
      <c r="G145" s="34"/>
      <c r="H145" s="3">
        <v>1003</v>
      </c>
      <c r="I145" s="3">
        <v>7000000000</v>
      </c>
      <c r="J145" s="3" t="s">
        <v>2</v>
      </c>
      <c r="K145" s="11">
        <f>K146</f>
        <v>5</v>
      </c>
      <c r="N145" s="11">
        <f>N146</f>
        <v>5</v>
      </c>
      <c r="O145" s="1"/>
      <c r="P145" s="1"/>
    </row>
    <row r="146" spans="1:16" ht="24" customHeight="1">
      <c r="A146" s="13">
        <f aca="true" t="shared" si="3" ref="A146:A169">A145+1</f>
        <v>135</v>
      </c>
      <c r="D146" s="55" t="s">
        <v>55</v>
      </c>
      <c r="E146" s="79"/>
      <c r="F146" s="80"/>
      <c r="G146" s="37"/>
      <c r="H146" s="3">
        <v>1003</v>
      </c>
      <c r="I146" s="3">
        <v>7001000033</v>
      </c>
      <c r="J146" s="3" t="s">
        <v>2</v>
      </c>
      <c r="K146" s="11">
        <f>K147</f>
        <v>5</v>
      </c>
      <c r="N146" s="11">
        <f>N147</f>
        <v>5</v>
      </c>
      <c r="O146" s="1"/>
      <c r="P146" s="1"/>
    </row>
    <row r="147" spans="1:16" ht="20.25" customHeight="1">
      <c r="A147" s="13">
        <f t="shared" si="3"/>
        <v>136</v>
      </c>
      <c r="D147" s="55" t="s">
        <v>73</v>
      </c>
      <c r="E147" s="67"/>
      <c r="F147" s="68"/>
      <c r="G147" s="34"/>
      <c r="H147" s="3">
        <v>1003</v>
      </c>
      <c r="I147" s="3">
        <v>7001000033</v>
      </c>
      <c r="J147" s="5" t="s">
        <v>74</v>
      </c>
      <c r="K147" s="11">
        <v>5</v>
      </c>
      <c r="N147" s="11">
        <v>5</v>
      </c>
      <c r="O147" s="1"/>
      <c r="P147" s="1"/>
    </row>
    <row r="148" spans="1:16" ht="24.75" customHeight="1">
      <c r="A148" s="13">
        <f t="shared" si="3"/>
        <v>137</v>
      </c>
      <c r="D148" s="62" t="s">
        <v>56</v>
      </c>
      <c r="E148" s="94"/>
      <c r="F148" s="95"/>
      <c r="G148" s="43"/>
      <c r="H148" s="24">
        <v>1006</v>
      </c>
      <c r="I148" s="25" t="s">
        <v>78</v>
      </c>
      <c r="J148" s="24" t="s">
        <v>2</v>
      </c>
      <c r="K148" s="18">
        <f>K150</f>
        <v>40</v>
      </c>
      <c r="N148" s="18">
        <f>N150</f>
        <v>40</v>
      </c>
      <c r="O148" s="1"/>
      <c r="P148" s="1"/>
    </row>
    <row r="149" spans="1:16" ht="23.25" customHeight="1">
      <c r="A149" s="13">
        <f t="shared" si="3"/>
        <v>138</v>
      </c>
      <c r="D149" s="55" t="s">
        <v>65</v>
      </c>
      <c r="E149" s="67"/>
      <c r="F149" s="68"/>
      <c r="G149" s="34"/>
      <c r="H149" s="3">
        <v>1006</v>
      </c>
      <c r="I149" s="3">
        <v>7000000000</v>
      </c>
      <c r="J149" s="3" t="s">
        <v>2</v>
      </c>
      <c r="K149" s="11">
        <f>K150</f>
        <v>40</v>
      </c>
      <c r="N149" s="11">
        <f>N150</f>
        <v>40</v>
      </c>
      <c r="O149" s="1"/>
      <c r="P149" s="1"/>
    </row>
    <row r="150" spans="1:16" ht="24.75" customHeight="1">
      <c r="A150" s="13">
        <f t="shared" si="3"/>
        <v>139</v>
      </c>
      <c r="D150" s="55" t="s">
        <v>57</v>
      </c>
      <c r="E150" s="67"/>
      <c r="F150" s="68"/>
      <c r="G150" s="34"/>
      <c r="H150" s="3">
        <v>1006</v>
      </c>
      <c r="I150" s="3">
        <v>7001000027</v>
      </c>
      <c r="J150" s="3" t="s">
        <v>2</v>
      </c>
      <c r="K150" s="11">
        <f>K151</f>
        <v>40</v>
      </c>
      <c r="N150" s="11">
        <f>N151</f>
        <v>40</v>
      </c>
      <c r="O150" s="1"/>
      <c r="P150" s="1"/>
    </row>
    <row r="151" spans="1:16" ht="42" customHeight="1">
      <c r="A151" s="13">
        <f t="shared" si="3"/>
        <v>140</v>
      </c>
      <c r="D151" s="55" t="s">
        <v>66</v>
      </c>
      <c r="E151" s="67"/>
      <c r="F151" s="68"/>
      <c r="G151" s="34"/>
      <c r="H151" s="3">
        <v>1006</v>
      </c>
      <c r="I151" s="3">
        <v>7001000027</v>
      </c>
      <c r="J151" s="3">
        <v>630</v>
      </c>
      <c r="K151" s="11">
        <v>40</v>
      </c>
      <c r="N151" s="11">
        <v>40</v>
      </c>
      <c r="O151" s="1"/>
      <c r="P151" s="1"/>
    </row>
    <row r="152" spans="1:16" ht="15.75">
      <c r="A152" s="13">
        <f t="shared" si="3"/>
        <v>141</v>
      </c>
      <c r="D152" s="62" t="s">
        <v>139</v>
      </c>
      <c r="E152" s="65"/>
      <c r="F152" s="66"/>
      <c r="G152" s="40"/>
      <c r="H152" s="25" t="s">
        <v>39</v>
      </c>
      <c r="I152" s="25" t="s">
        <v>78</v>
      </c>
      <c r="J152" s="25" t="s">
        <v>2</v>
      </c>
      <c r="K152" s="18">
        <f>K153</f>
        <v>9855</v>
      </c>
      <c r="N152" s="18">
        <f>N153</f>
        <v>10200</v>
      </c>
      <c r="O152" s="1"/>
      <c r="P152" s="1"/>
    </row>
    <row r="153" spans="1:16" ht="15.75">
      <c r="A153" s="13">
        <f t="shared" si="3"/>
        <v>142</v>
      </c>
      <c r="D153" s="62" t="s">
        <v>38</v>
      </c>
      <c r="E153" s="92"/>
      <c r="F153" s="93"/>
      <c r="G153" s="41"/>
      <c r="H153" s="24">
        <v>1102</v>
      </c>
      <c r="I153" s="25" t="s">
        <v>78</v>
      </c>
      <c r="J153" s="24" t="s">
        <v>2</v>
      </c>
      <c r="K153" s="18">
        <f>K154+K159</f>
        <v>9855</v>
      </c>
      <c r="N153" s="18">
        <f>N154+N159</f>
        <v>10200</v>
      </c>
      <c r="O153" s="1"/>
      <c r="P153" s="1"/>
    </row>
    <row r="154" spans="1:16" ht="35.25" customHeight="1">
      <c r="A154" s="13">
        <f t="shared" si="3"/>
        <v>143</v>
      </c>
      <c r="D154" s="55" t="s">
        <v>89</v>
      </c>
      <c r="E154" s="67"/>
      <c r="F154" s="68"/>
      <c r="G154" s="34"/>
      <c r="H154" s="3">
        <v>1102</v>
      </c>
      <c r="I154" s="3">
        <v>1100000000</v>
      </c>
      <c r="J154" s="3" t="s">
        <v>2</v>
      </c>
      <c r="K154" s="11">
        <f>K155</f>
        <v>9855</v>
      </c>
      <c r="N154" s="11">
        <f>N155</f>
        <v>0</v>
      </c>
      <c r="O154" s="1"/>
      <c r="P154" s="1"/>
    </row>
    <row r="155" spans="1:16" ht="36" customHeight="1">
      <c r="A155" s="13">
        <f t="shared" si="3"/>
        <v>144</v>
      </c>
      <c r="D155" s="55" t="s">
        <v>95</v>
      </c>
      <c r="E155" s="75"/>
      <c r="F155" s="76"/>
      <c r="G155" s="35"/>
      <c r="H155" s="3">
        <v>1102</v>
      </c>
      <c r="I155" s="3">
        <v>1101100000</v>
      </c>
      <c r="J155" s="3" t="s">
        <v>2</v>
      </c>
      <c r="K155" s="11">
        <f>K156+K157+K158</f>
        <v>9855</v>
      </c>
      <c r="N155" s="11">
        <f>N156+N157+N158</f>
        <v>0</v>
      </c>
      <c r="O155" s="1"/>
      <c r="P155" s="1"/>
    </row>
    <row r="156" spans="1:16" ht="24" customHeight="1">
      <c r="A156" s="13">
        <f t="shared" si="3"/>
        <v>145</v>
      </c>
      <c r="D156" s="55" t="s">
        <v>48</v>
      </c>
      <c r="E156" s="67"/>
      <c r="F156" s="68"/>
      <c r="G156" s="34"/>
      <c r="H156" s="3">
        <v>1102</v>
      </c>
      <c r="I156" s="3">
        <v>1101100000</v>
      </c>
      <c r="J156" s="3">
        <v>110</v>
      </c>
      <c r="K156" s="11">
        <v>7615</v>
      </c>
      <c r="N156" s="11">
        <v>0</v>
      </c>
      <c r="O156" s="1"/>
      <c r="P156" s="1"/>
    </row>
    <row r="157" spans="1:16" ht="40.5" customHeight="1">
      <c r="A157" s="13">
        <f t="shared" si="3"/>
        <v>146</v>
      </c>
      <c r="D157" s="55" t="s">
        <v>142</v>
      </c>
      <c r="E157" s="67"/>
      <c r="F157" s="68"/>
      <c r="G157" s="34"/>
      <c r="H157" s="3">
        <v>1102</v>
      </c>
      <c r="I157" s="3">
        <v>1101100000</v>
      </c>
      <c r="J157" s="3">
        <v>240</v>
      </c>
      <c r="K157" s="11">
        <v>2230</v>
      </c>
      <c r="N157" s="11">
        <v>0</v>
      </c>
      <c r="O157" s="1"/>
      <c r="P157" s="1"/>
    </row>
    <row r="158" spans="1:16" ht="20.25" customHeight="1">
      <c r="A158" s="13">
        <f t="shared" si="3"/>
        <v>147</v>
      </c>
      <c r="D158" s="55" t="s">
        <v>61</v>
      </c>
      <c r="E158" s="67"/>
      <c r="F158" s="68"/>
      <c r="G158" s="34"/>
      <c r="H158" s="3">
        <v>1102</v>
      </c>
      <c r="I158" s="3">
        <v>1101100000</v>
      </c>
      <c r="J158" s="3">
        <v>850</v>
      </c>
      <c r="K158" s="11">
        <v>10</v>
      </c>
      <c r="N158" s="11">
        <v>0</v>
      </c>
      <c r="O158" s="1"/>
      <c r="P158" s="1"/>
    </row>
    <row r="159" spans="1:16" ht="20.25" customHeight="1">
      <c r="A159" s="13">
        <f t="shared" si="3"/>
        <v>148</v>
      </c>
      <c r="D159" s="55" t="s">
        <v>65</v>
      </c>
      <c r="E159" s="67"/>
      <c r="F159" s="68"/>
      <c r="G159" s="34"/>
      <c r="H159" s="3">
        <v>1102</v>
      </c>
      <c r="I159" s="3">
        <v>7000000000</v>
      </c>
      <c r="J159" s="3" t="s">
        <v>2</v>
      </c>
      <c r="K159" s="11">
        <f>K160</f>
        <v>0</v>
      </c>
      <c r="N159" s="11">
        <f>N160</f>
        <v>10200</v>
      </c>
      <c r="O159" s="1"/>
      <c r="P159" s="1"/>
    </row>
    <row r="160" spans="1:16" ht="54.75" customHeight="1">
      <c r="A160" s="13">
        <f t="shared" si="3"/>
        <v>149</v>
      </c>
      <c r="D160" s="55" t="s">
        <v>170</v>
      </c>
      <c r="E160" s="71"/>
      <c r="F160" s="72"/>
      <c r="G160" s="42"/>
      <c r="H160" s="3">
        <v>1102</v>
      </c>
      <c r="I160" s="3">
        <v>7001000028</v>
      </c>
      <c r="J160" s="3" t="s">
        <v>2</v>
      </c>
      <c r="K160" s="11">
        <f>K161</f>
        <v>0</v>
      </c>
      <c r="N160" s="11">
        <f>N161+N162</f>
        <v>10200</v>
      </c>
      <c r="O160" s="1"/>
      <c r="P160" s="1"/>
    </row>
    <row r="161" spans="1:16" ht="24" customHeight="1">
      <c r="A161" s="13">
        <f t="shared" si="3"/>
        <v>150</v>
      </c>
      <c r="D161" s="55" t="s">
        <v>48</v>
      </c>
      <c r="E161" s="67"/>
      <c r="F161" s="68"/>
      <c r="G161" s="34"/>
      <c r="H161" s="3">
        <v>1102</v>
      </c>
      <c r="I161" s="3">
        <v>7001000028</v>
      </c>
      <c r="J161" s="3">
        <v>110</v>
      </c>
      <c r="K161" s="11">
        <v>0</v>
      </c>
      <c r="N161" s="11">
        <v>7900</v>
      </c>
      <c r="O161" s="1"/>
      <c r="P161" s="1"/>
    </row>
    <row r="162" spans="1:16" ht="40.5" customHeight="1">
      <c r="A162" s="13">
        <f t="shared" si="3"/>
        <v>151</v>
      </c>
      <c r="D162" s="55" t="s">
        <v>142</v>
      </c>
      <c r="E162" s="67"/>
      <c r="F162" s="68"/>
      <c r="G162" s="34"/>
      <c r="H162" s="3">
        <v>1102</v>
      </c>
      <c r="I162" s="3">
        <v>7001000028</v>
      </c>
      <c r="J162" s="3">
        <v>240</v>
      </c>
      <c r="K162" s="11">
        <v>0</v>
      </c>
      <c r="N162" s="11">
        <v>2300</v>
      </c>
      <c r="O162" s="1"/>
      <c r="P162" s="1"/>
    </row>
    <row r="163" spans="1:16" ht="25.5" customHeight="1">
      <c r="A163" s="13">
        <f t="shared" si="3"/>
        <v>152</v>
      </c>
      <c r="D163" s="62" t="s">
        <v>140</v>
      </c>
      <c r="E163" s="94"/>
      <c r="F163" s="95"/>
      <c r="G163" s="43"/>
      <c r="H163" s="24">
        <v>1200</v>
      </c>
      <c r="I163" s="25" t="s">
        <v>78</v>
      </c>
      <c r="J163" s="25" t="s">
        <v>2</v>
      </c>
      <c r="K163" s="18">
        <f>K164</f>
        <v>205</v>
      </c>
      <c r="N163" s="18">
        <f>N164</f>
        <v>213</v>
      </c>
      <c r="O163" s="1"/>
      <c r="P163" s="1"/>
    </row>
    <row r="164" spans="1:16" ht="21" customHeight="1">
      <c r="A164" s="13">
        <f t="shared" si="3"/>
        <v>153</v>
      </c>
      <c r="D164" s="62" t="s">
        <v>111</v>
      </c>
      <c r="E164" s="94"/>
      <c r="F164" s="95"/>
      <c r="G164" s="43"/>
      <c r="H164" s="25" t="s">
        <v>112</v>
      </c>
      <c r="I164" s="25" t="s">
        <v>78</v>
      </c>
      <c r="J164" s="24" t="s">
        <v>2</v>
      </c>
      <c r="K164" s="18">
        <f>K165</f>
        <v>205</v>
      </c>
      <c r="N164" s="18">
        <f>N165</f>
        <v>213</v>
      </c>
      <c r="O164" s="1"/>
      <c r="P164" s="1"/>
    </row>
    <row r="165" spans="1:16" ht="54.75" customHeight="1">
      <c r="A165" s="13">
        <f t="shared" si="3"/>
        <v>154</v>
      </c>
      <c r="D165" s="55" t="s">
        <v>114</v>
      </c>
      <c r="E165" s="67"/>
      <c r="F165" s="68"/>
      <c r="G165" s="34"/>
      <c r="H165" s="5" t="s">
        <v>112</v>
      </c>
      <c r="I165" s="5" t="s">
        <v>83</v>
      </c>
      <c r="J165" s="5" t="s">
        <v>2</v>
      </c>
      <c r="K165" s="11">
        <f>K166</f>
        <v>205</v>
      </c>
      <c r="N165" s="11">
        <f>N166</f>
        <v>213</v>
      </c>
      <c r="O165" s="1"/>
      <c r="P165" s="1"/>
    </row>
    <row r="166" spans="1:16" ht="22.5" customHeight="1">
      <c r="A166" s="13">
        <f t="shared" si="3"/>
        <v>155</v>
      </c>
      <c r="D166" s="55" t="s">
        <v>177</v>
      </c>
      <c r="E166" s="85"/>
      <c r="F166" s="86"/>
      <c r="G166" s="31"/>
      <c r="H166" s="5" t="s">
        <v>112</v>
      </c>
      <c r="I166" s="5" t="s">
        <v>98</v>
      </c>
      <c r="J166" s="5" t="s">
        <v>2</v>
      </c>
      <c r="K166" s="11">
        <f>K167</f>
        <v>205</v>
      </c>
      <c r="N166" s="11">
        <f>N167</f>
        <v>213</v>
      </c>
      <c r="O166" s="1"/>
      <c r="P166" s="1"/>
    </row>
    <row r="167" spans="1:16" ht="36" customHeight="1">
      <c r="A167" s="13">
        <f t="shared" si="3"/>
        <v>156</v>
      </c>
      <c r="D167" s="55" t="s">
        <v>142</v>
      </c>
      <c r="E167" s="67"/>
      <c r="F167" s="68"/>
      <c r="G167" s="34"/>
      <c r="H167" s="5" t="s">
        <v>112</v>
      </c>
      <c r="I167" s="5" t="s">
        <v>98</v>
      </c>
      <c r="J167" s="5" t="s">
        <v>58</v>
      </c>
      <c r="K167" s="11">
        <v>205</v>
      </c>
      <c r="N167" s="11">
        <v>213</v>
      </c>
      <c r="O167" s="1"/>
      <c r="P167" s="1"/>
    </row>
    <row r="168" spans="1:16" ht="20.25">
      <c r="A168" s="13">
        <f t="shared" si="3"/>
        <v>157</v>
      </c>
      <c r="D168" s="105" t="s">
        <v>34</v>
      </c>
      <c r="E168" s="106"/>
      <c r="F168" s="107"/>
      <c r="G168" s="47"/>
      <c r="H168" s="16"/>
      <c r="I168" s="16"/>
      <c r="J168" s="16"/>
      <c r="K168" s="18">
        <f>K12+K20</f>
        <v>96870.6</v>
      </c>
      <c r="N168" s="18">
        <f>N12+N20</f>
        <v>96269.3</v>
      </c>
      <c r="O168" s="1"/>
      <c r="P168" s="1"/>
    </row>
    <row r="169" spans="1:16" ht="15">
      <c r="A169" s="13">
        <f t="shared" si="3"/>
        <v>158</v>
      </c>
      <c r="D169" s="102" t="s">
        <v>64</v>
      </c>
      <c r="E169" s="103"/>
      <c r="F169" s="104"/>
      <c r="G169" s="49"/>
      <c r="H169" s="22"/>
      <c r="I169" s="22"/>
      <c r="J169" s="22"/>
      <c r="K169" s="19">
        <v>0</v>
      </c>
      <c r="N169" s="19">
        <v>0</v>
      </c>
      <c r="O169" s="1"/>
      <c r="P169" s="1"/>
    </row>
    <row r="170" spans="4:16" ht="12.75">
      <c r="D170" s="23"/>
      <c r="E170" s="23"/>
      <c r="F170" s="23" t="s">
        <v>45</v>
      </c>
      <c r="G170" s="23"/>
      <c r="H170" s="23"/>
      <c r="I170" s="23"/>
      <c r="J170" s="23"/>
      <c r="K170" s="23"/>
      <c r="N170" s="1"/>
      <c r="O170" s="1"/>
      <c r="P170" s="1"/>
    </row>
    <row r="171" spans="4:11" ht="12.75">
      <c r="D171" s="9"/>
      <c r="E171" s="9"/>
      <c r="F171" s="9"/>
      <c r="G171" s="9"/>
      <c r="H171" s="9"/>
      <c r="I171" s="9"/>
      <c r="J171" s="9"/>
      <c r="K171" s="9"/>
    </row>
    <row r="172" spans="4:11" ht="12.75">
      <c r="D172" s="9"/>
      <c r="E172" s="9"/>
      <c r="F172" s="9"/>
      <c r="G172" s="9"/>
      <c r="H172" s="9"/>
      <c r="I172" s="9"/>
      <c r="J172" s="9"/>
      <c r="K172" s="9"/>
    </row>
    <row r="173" spans="4:11" ht="12.75">
      <c r="D173" s="9"/>
      <c r="E173" s="9"/>
      <c r="F173" s="9"/>
      <c r="G173" s="9"/>
      <c r="H173" s="9"/>
      <c r="I173" s="9"/>
      <c r="J173" s="9"/>
      <c r="K173" s="9"/>
    </row>
    <row r="174" spans="4:11" ht="12.75">
      <c r="D174" s="9"/>
      <c r="E174" s="9"/>
      <c r="F174" s="9"/>
      <c r="G174" s="9"/>
      <c r="H174" s="9"/>
      <c r="I174" s="9"/>
      <c r="J174" s="9"/>
      <c r="K174" s="9"/>
    </row>
    <row r="175" spans="4:11" ht="12.75">
      <c r="D175" s="9"/>
      <c r="E175" s="9"/>
      <c r="F175" s="9"/>
      <c r="G175" s="9"/>
      <c r="H175" s="9"/>
      <c r="I175" s="9"/>
      <c r="J175" s="9"/>
      <c r="K175" s="9"/>
    </row>
    <row r="176" spans="4:11" ht="12.75">
      <c r="D176" s="9"/>
      <c r="E176" s="9"/>
      <c r="F176" s="9"/>
      <c r="G176" s="9"/>
      <c r="H176" s="9"/>
      <c r="I176" s="9"/>
      <c r="J176" s="9"/>
      <c r="K176" s="9"/>
    </row>
    <row r="177" spans="4:11" ht="12.75">
      <c r="D177" s="9"/>
      <c r="E177" s="9"/>
      <c r="F177" s="9"/>
      <c r="G177" s="9"/>
      <c r="H177" s="9"/>
      <c r="I177" s="9"/>
      <c r="J177" s="9"/>
      <c r="K177" s="9"/>
    </row>
    <row r="178" spans="4:11" ht="12.75">
      <c r="D178" s="9"/>
      <c r="E178" s="9"/>
      <c r="F178" s="9"/>
      <c r="G178" s="9"/>
      <c r="H178" s="9"/>
      <c r="I178" s="9"/>
      <c r="J178" s="9"/>
      <c r="K178" s="9"/>
    </row>
    <row r="179" spans="4:11" ht="12.75">
      <c r="D179" s="9"/>
      <c r="E179" s="9"/>
      <c r="F179" s="9"/>
      <c r="G179" s="9"/>
      <c r="H179" s="9"/>
      <c r="I179" s="9"/>
      <c r="J179" s="9"/>
      <c r="K179" s="9"/>
    </row>
    <row r="180" spans="4:11" ht="12.75">
      <c r="D180" s="9"/>
      <c r="E180" s="9"/>
      <c r="F180" s="9"/>
      <c r="G180" s="9"/>
      <c r="H180" s="9"/>
      <c r="I180" s="9"/>
      <c r="J180" s="9"/>
      <c r="K180" s="9"/>
    </row>
    <row r="181" spans="4:11" ht="12.75">
      <c r="D181" s="9"/>
      <c r="E181" s="9"/>
      <c r="F181" s="9"/>
      <c r="G181" s="9"/>
      <c r="H181" s="9"/>
      <c r="I181" s="9"/>
      <c r="J181" s="9"/>
      <c r="K181" s="9"/>
    </row>
  </sheetData>
  <sheetProtection/>
  <mergeCells count="167">
    <mergeCell ref="A9:A10"/>
    <mergeCell ref="D9:F10"/>
    <mergeCell ref="H9:H10"/>
    <mergeCell ref="I9:I10"/>
    <mergeCell ref="D15:F15"/>
    <mergeCell ref="D25:F25"/>
    <mergeCell ref="D14:F14"/>
    <mergeCell ref="K9:N9"/>
    <mergeCell ref="J9:J10"/>
    <mergeCell ref="D18:F18"/>
    <mergeCell ref="D16:F16"/>
    <mergeCell ref="D17:F17"/>
    <mergeCell ref="D11:F11"/>
    <mergeCell ref="D29:F29"/>
    <mergeCell ref="D21:F21"/>
    <mergeCell ref="D22:F22"/>
    <mergeCell ref="D27:F27"/>
    <mergeCell ref="D23:F23"/>
    <mergeCell ref="D28:F28"/>
    <mergeCell ref="D42:F42"/>
    <mergeCell ref="D37:F37"/>
    <mergeCell ref="D40:F40"/>
    <mergeCell ref="D36:F36"/>
    <mergeCell ref="D39:F39"/>
    <mergeCell ref="D41:F41"/>
    <mergeCell ref="D35:F35"/>
    <mergeCell ref="D19:F19"/>
    <mergeCell ref="D38:F38"/>
    <mergeCell ref="D34:F34"/>
    <mergeCell ref="D31:F31"/>
    <mergeCell ref="D24:F24"/>
    <mergeCell ref="D26:F26"/>
    <mergeCell ref="D30:F30"/>
    <mergeCell ref="D33:F33"/>
    <mergeCell ref="D32:F32"/>
    <mergeCell ref="D169:F169"/>
    <mergeCell ref="D121:F121"/>
    <mergeCell ref="D147:F147"/>
    <mergeCell ref="D123:F123"/>
    <mergeCell ref="D151:F151"/>
    <mergeCell ref="D125:F125"/>
    <mergeCell ref="D134:F134"/>
    <mergeCell ref="D128:F128"/>
    <mergeCell ref="D154:F154"/>
    <mergeCell ref="D168:F168"/>
    <mergeCell ref="D166:F166"/>
    <mergeCell ref="D164:F164"/>
    <mergeCell ref="D165:F165"/>
    <mergeCell ref="D120:F120"/>
    <mergeCell ref="D126:F126"/>
    <mergeCell ref="D127:F127"/>
    <mergeCell ref="D133:F133"/>
    <mergeCell ref="D135:F135"/>
    <mergeCell ref="D149:F149"/>
    <mergeCell ref="D137:F137"/>
    <mergeCell ref="D167:F167"/>
    <mergeCell ref="D53:F53"/>
    <mergeCell ref="D48:F48"/>
    <mergeCell ref="D51:F51"/>
    <mergeCell ref="D55:F55"/>
    <mergeCell ref="D49:F49"/>
    <mergeCell ref="D50:F50"/>
    <mergeCell ref="D52:F52"/>
    <mergeCell ref="D54:F54"/>
    <mergeCell ref="D70:F70"/>
    <mergeCell ref="D60:F60"/>
    <mergeCell ref="D64:F64"/>
    <mergeCell ref="D43:F43"/>
    <mergeCell ref="D45:F45"/>
    <mergeCell ref="D46:F46"/>
    <mergeCell ref="D47:F47"/>
    <mergeCell ref="D44:F44"/>
    <mergeCell ref="D93:F93"/>
    <mergeCell ref="D94:F94"/>
    <mergeCell ref="D67:F67"/>
    <mergeCell ref="D56:F56"/>
    <mergeCell ref="D58:F58"/>
    <mergeCell ref="D57:F57"/>
    <mergeCell ref="D63:F63"/>
    <mergeCell ref="D62:F62"/>
    <mergeCell ref="D61:F61"/>
    <mergeCell ref="D59:F59"/>
    <mergeCell ref="D114:F114"/>
    <mergeCell ref="D117:F117"/>
    <mergeCell ref="D124:F124"/>
    <mergeCell ref="D119:F119"/>
    <mergeCell ref="D65:F65"/>
    <mergeCell ref="D69:F69"/>
    <mergeCell ref="D68:F68"/>
    <mergeCell ref="D103:F103"/>
    <mergeCell ref="D87:F87"/>
    <mergeCell ref="D92:F92"/>
    <mergeCell ref="D112:F112"/>
    <mergeCell ref="D118:F118"/>
    <mergeCell ref="D98:F98"/>
    <mergeCell ref="D116:F116"/>
    <mergeCell ref="D113:F113"/>
    <mergeCell ref="D115:F115"/>
    <mergeCell ref="D99:F99"/>
    <mergeCell ref="D111:F111"/>
    <mergeCell ref="D101:F101"/>
    <mergeCell ref="D108:F108"/>
    <mergeCell ref="D146:F146"/>
    <mergeCell ref="D145:F145"/>
    <mergeCell ref="D148:F148"/>
    <mergeCell ref="D153:F153"/>
    <mergeCell ref="D152:F152"/>
    <mergeCell ref="D129:F129"/>
    <mergeCell ref="D130:F130"/>
    <mergeCell ref="D131:F131"/>
    <mergeCell ref="D132:F132"/>
    <mergeCell ref="D163:F163"/>
    <mergeCell ref="D155:F155"/>
    <mergeCell ref="D158:F158"/>
    <mergeCell ref="D150:F150"/>
    <mergeCell ref="D156:F156"/>
    <mergeCell ref="D157:F157"/>
    <mergeCell ref="D159:F159"/>
    <mergeCell ref="D160:F160"/>
    <mergeCell ref="D161:F161"/>
    <mergeCell ref="D162:F162"/>
    <mergeCell ref="D78:F78"/>
    <mergeCell ref="D79:F79"/>
    <mergeCell ref="D107:F107"/>
    <mergeCell ref="D109:F109"/>
    <mergeCell ref="D110:F110"/>
    <mergeCell ref="D102:F102"/>
    <mergeCell ref="D106:F106"/>
    <mergeCell ref="D104:F104"/>
    <mergeCell ref="D97:F97"/>
    <mergeCell ref="D96:F96"/>
    <mergeCell ref="D90:F90"/>
    <mergeCell ref="D89:F89"/>
    <mergeCell ref="D95:F95"/>
    <mergeCell ref="D71:F71"/>
    <mergeCell ref="D75:F75"/>
    <mergeCell ref="D76:F76"/>
    <mergeCell ref="D83:F83"/>
    <mergeCell ref="D72:F72"/>
    <mergeCell ref="D74:F74"/>
    <mergeCell ref="D73:F73"/>
    <mergeCell ref="D86:F86"/>
    <mergeCell ref="D80:F80"/>
    <mergeCell ref="D81:F81"/>
    <mergeCell ref="D82:F82"/>
    <mergeCell ref="D85:F85"/>
    <mergeCell ref="D88:F88"/>
    <mergeCell ref="D144:F144"/>
    <mergeCell ref="D100:F100"/>
    <mergeCell ref="D140:F140"/>
    <mergeCell ref="D141:F141"/>
    <mergeCell ref="D136:F136"/>
    <mergeCell ref="D138:F138"/>
    <mergeCell ref="D139:F139"/>
    <mergeCell ref="D122:F122"/>
    <mergeCell ref="D105:F105"/>
    <mergeCell ref="D142:F142"/>
    <mergeCell ref="D143:F143"/>
    <mergeCell ref="A7:N7"/>
    <mergeCell ref="G9:G10"/>
    <mergeCell ref="D12:F12"/>
    <mergeCell ref="D13:F13"/>
    <mergeCell ref="D20:F20"/>
    <mergeCell ref="D66:F66"/>
    <mergeCell ref="D91:F91"/>
    <mergeCell ref="D77:F77"/>
    <mergeCell ref="D84:F84"/>
  </mergeCells>
  <printOptions/>
  <pageMargins left="0.46" right="0.75" top="0.5" bottom="0.52" header="0.5" footer="0.5"/>
  <pageSetup horizontalDpi="600" verticalDpi="600" orientation="portrait" paperSize="9" scale="50" r:id="rId1"/>
  <rowBreaks count="1" manualBreakCount="1">
    <brk id="54" min="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Дума</cp:lastModifiedBy>
  <cp:lastPrinted>2019-03-14T11:15:19Z</cp:lastPrinted>
  <dcterms:created xsi:type="dcterms:W3CDTF">2008-11-01T05:13:28Z</dcterms:created>
  <dcterms:modified xsi:type="dcterms:W3CDTF">2019-03-14T11:15:23Z</dcterms:modified>
  <cp:category/>
  <cp:version/>
  <cp:contentType/>
  <cp:contentStatus/>
</cp:coreProperties>
</file>