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0"/>
  </bookViews>
  <sheets>
    <sheet name="2018г." sheetId="1" r:id="rId1"/>
  </sheets>
  <definedNames>
    <definedName name="_xlnm.Print_Area" localSheetId="0">'2018г.'!$A$1:$F$94</definedName>
  </definedNames>
  <calcPr fullCalcOnLoad="1"/>
</workbook>
</file>

<file path=xl/sharedStrings.xml><?xml version="1.0" encoding="utf-8"?>
<sst xmlns="http://schemas.openxmlformats.org/spreadsheetml/2006/main" count="278" uniqueCount="270">
  <si>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</si>
  <si>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</si>
  <si>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</si>
  <si>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</si>
  <si>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</si>
  <si>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</si>
  <si>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</si>
  <si>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</si>
  <si>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</si>
  <si>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</si>
  <si>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</si>
  <si>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</si>
  <si>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</si>
  <si>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</si>
  <si>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</si>
  <si>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9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</si>
  <si>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</si>
  <si>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</si>
  <si>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</si>
  <si>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</si>
  <si>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</si>
  <si>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</si>
  <si>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</si>
  <si>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</si>
  <si>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</si>
  <si>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</si>
  <si>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</si>
  <si>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</si>
  <si>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</si>
  <si>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</si>
  <si>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</si>
  <si>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</si>
  <si>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</si>
  <si>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</si>
  <si>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</si>
  <si>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</si>
  <si>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</si>
  <si>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</si>
  <si>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32</t>
  </si>
  <si>
    <t>000 1 11 05010 00 0000 120</t>
  </si>
  <si>
    <t>33</t>
  </si>
  <si>
    <t>34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</si>
  <si>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</si>
  <si>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</si>
  <si>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</si>
  <si>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</si>
  <si>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</si>
  <si>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</si>
  <si>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</si>
  <si>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</si>
  <si>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</si>
  <si>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</si>
  <si>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</si>
  <si>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</si>
  <si>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</si>
  <si>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</si>
  <si>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57</t>
  </si>
  <si>
    <t>58</t>
  </si>
  <si>
    <t>Иные межбюджетные трансферты</t>
  </si>
  <si>
    <t>59</t>
  </si>
  <si>
    <t>Прочие межбюджетные трансферты, передаваемые бюджетам</t>
  </si>
  <si>
    <t>50</t>
  </si>
  <si>
    <t>60</t>
  </si>
  <si>
    <t>61</t>
  </si>
  <si>
    <t>62</t>
  </si>
  <si>
    <t>42</t>
  </si>
  <si>
    <t>43</t>
  </si>
  <si>
    <t>44</t>
  </si>
  <si>
    <t>45</t>
  </si>
  <si>
    <t>51</t>
  </si>
  <si>
    <t>52</t>
  </si>
  <si>
    <t>53</t>
  </si>
  <si>
    <t>10</t>
  </si>
  <si>
    <t>11</t>
  </si>
  <si>
    <t>12</t>
  </si>
  <si>
    <t>13</t>
  </si>
  <si>
    <t>14</t>
  </si>
  <si>
    <t>15</t>
  </si>
  <si>
    <t>30</t>
  </si>
  <si>
    <t>31</t>
  </si>
  <si>
    <t>41</t>
  </si>
  <si>
    <t>54</t>
  </si>
  <si>
    <t>55</t>
  </si>
  <si>
    <t>56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</si>
  <si>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</si>
  <si>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</si>
  <si>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</si>
  <si>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</si>
  <si>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</si>
  <si>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</si>
  <si>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</si>
  <si>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 xml:space="preserve"> </t>
  </si>
  <si>
    <t>Приложение 1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</si>
  <si>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</si>
  <si>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</si>
  <si>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</si>
  <si>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</si>
  <si>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</si>
  <si>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</si>
  <si>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</si>
  <si>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</si>
  <si>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</si>
  <si>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</si>
  <si>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</si>
  <si>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Земельный налог с физических лиц</t>
  </si>
  <si>
    <t>000 1 06 06043 13 0000 110</t>
  </si>
  <si>
    <t>000 1 11 05075 13 0000 120</t>
  </si>
  <si>
    <t>000 1 11 05013 13 0000 120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</si>
  <si>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</si>
  <si>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</si>
  <si>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</si>
  <si>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000 1 06 01030 13 0000 110</t>
  </si>
  <si>
    <t>63</t>
  </si>
  <si>
    <t>64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</si>
  <si>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</si>
  <si>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</si>
  <si>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</si>
  <si>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</si>
  <si>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</si>
  <si>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</si>
  <si>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</si>
  <si>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</si>
  <si>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</si>
  <si>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</si>
  <si>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</si>
  <si>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</si>
  <si>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</si>
  <si>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находящихся в государственной и муниципальной собственности</t>
  </si>
  <si>
    <t>ИТОГО ДОХОДОВ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</si>
  <si>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</si>
  <si>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</si>
  <si>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</si>
  <si>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</si>
  <si>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бюджетной системы Российской Федерации</t>
  </si>
  <si>
    <t>Прочие межбюджетные трансферты, передаваемые бюджетам городских поселений</t>
  </si>
  <si>
    <t>000 1 16 00000 00 0000 000</t>
  </si>
  <si>
    <t>ШТРАФЫ, САНКЦИИ, ВОЗМЕЩЕНИЕ УЩЕРБА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</si>
  <si>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</si>
  <si>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</si>
  <si>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</si>
  <si>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</si>
  <si>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</si>
  <si>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</si>
  <si>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</si>
  <si>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</si>
  <si>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</si>
  <si>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</si>
  <si>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</si>
  <si>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номер строки</t>
  </si>
  <si>
    <t xml:space="preserve">
Код бюджетной классификации</t>
  </si>
  <si>
    <t xml:space="preserve">Наименование </t>
  </si>
  <si>
    <t>Исполнено</t>
  </si>
  <si>
    <t>тыс.рублей</t>
  </si>
  <si>
    <t>процентов</t>
  </si>
  <si>
    <t>000 1 03 02231 01 0000 110</t>
  </si>
  <si>
    <t>000 1 03 02241 01 0000 110</t>
  </si>
  <si>
    <t>000 1 03 02251 01 0000 110</t>
  </si>
  <si>
    <t>000 1 03 02261 01 0000 110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</si>
  <si>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</si>
  <si>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</si>
  <si>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</si>
  <si>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</si>
  <si>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</si>
  <si>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</si>
  <si>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</si>
  <si>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</si>
  <si>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</si>
  <si>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</si>
  <si>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</si>
  <si>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</si>
  <si>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</si>
  <si>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</si>
  <si>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</si>
  <si>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</si>
  <si>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</si>
  <si>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</si>
  <si>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</si>
  <si>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</si>
  <si>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</si>
  <si>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</si>
  <si>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</si>
  <si>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</si>
  <si>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</si>
  <si>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</si>
  <si>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</si>
  <si>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</si>
  <si>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</si>
  <si>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</si>
  <si>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</si>
  <si>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</si>
  <si>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</si>
  <si>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</si>
  <si>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</si>
  <si>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</si>
  <si>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</si>
  <si>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</si>
  <si>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</si>
  <si>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</si>
  <si>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000 2 19 05 000 13 0000 150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</si>
  <si>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</si>
  <si>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</si>
  <si>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</si>
  <si>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</si>
  <si>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</si>
  <si>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</si>
  <si>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</si>
  <si>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</si>
  <si>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</si>
  <si>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</si>
  <si>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</si>
  <si>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</si>
  <si>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 средств,предусмотренная на 2022 год в Решении о бюджете (тыс.рублей)</t>
  </si>
  <si>
    <r>
  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</si>
  <si>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r>
  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</si>
  <si>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</si>
  <si>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</si>
  <si>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t>Доходы от уплаты акцизов на приямогонный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</si>
  <si>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</si>
  <si>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</si>
  <si>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</si>
  <si>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</si>
  <si>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000 1 17 00000 00 0000 000</t>
  </si>
  <si>
    <t>76</t>
  </si>
  <si>
    <t>77</t>
  </si>
  <si>
    <t>78</t>
  </si>
  <si>
    <t>000 2 00 00000 00 0000 000</t>
  </si>
  <si>
    <t>БЕЗВОЗМЕЗДНЫЕ ПОСТУПЛЕНИЯ</t>
  </si>
  <si>
    <t>000 1 13 00000 00 0000 000</t>
  </si>
  <si>
    <t>ДОХОДЫ ОТ ОКАЗАНИЯ ПЛАТНЫХ УСЛУГ И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</si>
  <si>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</si>
  <si>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</si>
  <si>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>79</t>
  </si>
  <si>
    <t>80</t>
  </si>
  <si>
    <t>81</t>
  </si>
  <si>
    <t>000 1 11 05400 00 0000 120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</si>
  <si>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</si>
  <si>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</si>
  <si>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</si>
  <si>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000 1 11 05410 13 0000 120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</si>
  <si>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</si>
  <si>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000 2 02 16549 00 0000 150</t>
  </si>
  <si>
    <t xml:space="preserve">Дотации (гранты) бюджетам за достижение показателей деятельности органов местного самоуправления
</t>
  </si>
  <si>
    <t>000 2 02 16549 13 0000 150</t>
  </si>
  <si>
    <t xml:space="preserve">Дотации (гранты) бюджетам городских поселений за достижение показателей деятельности органов местного самоуправления
</t>
  </si>
  <si>
    <t>000 1 01 02080 01 0000 110</t>
  </si>
  <si>
    <t>000 1 17 05050 13 0000 180</t>
  </si>
  <si>
    <t>свыше 100%</t>
  </si>
  <si>
    <t>82</t>
  </si>
  <si>
    <t>83</t>
  </si>
  <si>
    <t>84</t>
  </si>
  <si>
    <t>85</t>
  </si>
  <si>
    <t>86</t>
  </si>
  <si>
    <t>87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</si>
  <si>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</si>
  <si>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000 1 13 02000 00 0000 130</t>
  </si>
  <si>
    <t xml:space="preserve">Доходы от компенсации затрат государства
</t>
  </si>
  <si>
    <t xml:space="preserve">ПРОЧИЕ НЕНАЛОГОВЫЕ ДОХОДЫ
</t>
  </si>
  <si>
    <t xml:space="preserve">Прочие неналоговые доходы
</t>
  </si>
  <si>
    <t xml:space="preserve">Прочие неналоговые доходы бюджетов городских поселений
</t>
  </si>
  <si>
    <t>000 1 17 01000 00 0000 180</t>
  </si>
  <si>
    <t>Невыясненные поступления</t>
  </si>
  <si>
    <t>000 1 17 01050 13 0000 180</t>
  </si>
  <si>
    <t>Невыясненные поступления, зачисляемые в бюджеты городских поселений</t>
  </si>
  <si>
    <t>000 1 17 05000 00 0000 180</t>
  </si>
  <si>
    <t>47</t>
  </si>
  <si>
    <t>48</t>
  </si>
  <si>
    <t>49</t>
  </si>
  <si>
    <t>от 02.03.2023 № 61</t>
  </si>
  <si>
    <t>Исполнение бюджета Нижнесергинского городского поселения по доходам за 2022 год</t>
  </si>
  <si>
    <t>к постановлению Главы  Нижнесергинского городского поселения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</si>
</sst>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 Cyr"/>
      <family val="0"/>
    </font>
    <font>
      <b/>
      <sz val="10"/>
      <color indexed="63"/>
      <name val="Arial"/>
      <family val="2"/>
    </font>
    <font>
      <vertAlign val="superscript"/>
      <sz val="10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 horizontal="right"/>
    </xf>
    <xf numFmtId="164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left" vertical="top"/>
    </xf>
    <xf numFmtId="164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/>
    </xf>
    <xf numFmtId="164" fontId="7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164" fontId="9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164" fontId="31" fillId="0" borderId="10" xfId="0" applyNumberFormat="1" applyFont="1" applyFill="1" applyBorder="1" applyAlignment="1">
      <alignment horizontal="right" vertical="top"/>
    </xf>
    <xf numFmtId="164" fontId="0" fillId="0" borderId="11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selection activeCell="C7" sqref="C7:C8"/>
    </sheetView>
  </sheetViews>
  <sheetFormatPr defaultColWidth="9.00390625" defaultRowHeight="12.75"/>
  <cols>
    <col min="1" max="1" width="6.50390625" style="0" customWidth="1"/>
    <col min="2" max="2" width="25.00390625" style="6" customWidth="1"/>
    <col min="3" max="3" width="45.875" style="10" customWidth="1"/>
    <col min="4" max="4" width="11.50390625" style="3" customWidth="1"/>
    <col min="5" max="5" width="11.00390625" style="3" customWidth="1"/>
    <col min="6" max="6" width="9.625" style="3" customWidth="1"/>
    <col min="7" max="7" width="9.125" style="3" customWidth="1"/>
  </cols>
  <sheetData>
    <row r="1" spans="3:6" ht="12.75">
      <c r="C1" s="8"/>
      <c r="D1" s="58" t="s">
        <v>92</v>
      </c>
      <c r="E1" s="58"/>
      <c r="F1" s="58"/>
    </row>
    <row r="2" spans="1:6" ht="12.75" customHeight="1">
      <c r="A2" s="1"/>
      <c r="B2" s="7"/>
      <c r="C2" s="55" t="s">
        <v>269</v>
      </c>
      <c r="D2" s="55"/>
      <c r="E2" s="56"/>
      <c r="F2" s="55"/>
    </row>
    <row r="3" spans="1:6" ht="12" customHeight="1">
      <c r="A3" s="1"/>
      <c r="B3" s="7"/>
      <c r="C3" s="55" t="s">
        <v>267</v>
      </c>
      <c r="D3" s="55"/>
      <c r="E3" s="56"/>
      <c r="F3" s="55"/>
    </row>
    <row r="4" spans="1:6" ht="12.75" hidden="1">
      <c r="A4" s="1"/>
      <c r="B4" s="7"/>
      <c r="C4" s="9"/>
      <c r="D4" s="4"/>
      <c r="E4" s="4"/>
      <c r="F4" s="4"/>
    </row>
    <row r="5" spans="1:6" ht="21.75" customHeight="1">
      <c r="A5" s="57" t="s">
        <v>268</v>
      </c>
      <c r="B5" s="57"/>
      <c r="C5" s="57"/>
      <c r="D5" s="57"/>
      <c r="E5" s="57"/>
      <c r="F5" s="57"/>
    </row>
    <row r="6" spans="1:6" ht="12.75">
      <c r="A6" s="1"/>
      <c r="B6" s="7"/>
      <c r="C6" s="9"/>
      <c r="D6" s="4"/>
      <c r="E6" s="4"/>
      <c r="F6" s="4"/>
    </row>
    <row r="7" spans="1:6" ht="54" customHeight="1">
      <c r="A7" s="52" t="s">
        <v>148</v>
      </c>
      <c r="B7" s="53" t="s">
        <v>149</v>
      </c>
      <c r="C7" s="54" t="s">
        <v>150</v>
      </c>
      <c r="D7" s="51" t="s">
        <v>211</v>
      </c>
      <c r="E7" s="51" t="s">
        <v>151</v>
      </c>
      <c r="F7" s="51"/>
    </row>
    <row r="8" spans="1:6" ht="52.5" customHeight="1">
      <c r="A8" s="52"/>
      <c r="B8" s="53"/>
      <c r="C8" s="54"/>
      <c r="D8" s="51"/>
      <c r="E8" s="5" t="s">
        <v>152</v>
      </c>
      <c r="F8" s="5" t="s">
        <v>153</v>
      </c>
    </row>
    <row r="9" spans="1:11" ht="12.75">
      <c r="A9" s="2" t="s">
        <v>0</v>
      </c>
      <c r="B9" s="19" t="s">
        <v>1</v>
      </c>
      <c r="C9" s="14" t="s">
        <v>2</v>
      </c>
      <c r="D9" s="38">
        <f>D10+D17+D27+D35+D53+D61+D50+D65</f>
        <v>66622.2</v>
      </c>
      <c r="E9" s="38">
        <f>E10+E17+E27+E35+E53+E61+E50+E65</f>
        <v>52393.8</v>
      </c>
      <c r="F9" s="46">
        <f>E9/D9*100</f>
        <v>78.64315498437459</v>
      </c>
      <c r="I9" t="s">
        <v>91</v>
      </c>
      <c r="J9" t="s">
        <v>91</v>
      </c>
      <c r="K9" t="s">
        <v>91</v>
      </c>
    </row>
    <row r="10" spans="1:6" ht="12.75">
      <c r="A10" s="2" t="s">
        <v>3</v>
      </c>
      <c r="B10" s="19" t="s">
        <v>4</v>
      </c>
      <c r="C10" s="14" t="s">
        <v>5</v>
      </c>
      <c r="D10" s="38">
        <f>D11</f>
        <v>22196.600000000002</v>
      </c>
      <c r="E10" s="38">
        <f>E11</f>
        <v>24202.9</v>
      </c>
      <c r="F10" s="46">
        <f aca="true" t="shared" si="0" ref="F10:F73">E10/D10*100</f>
        <v>109.03877170377444</v>
      </c>
    </row>
    <row r="11" spans="1:6" ht="12.75">
      <c r="A11" s="2" t="s">
        <v>6</v>
      </c>
      <c r="B11" s="21" t="s">
        <v>7</v>
      </c>
      <c r="C11" s="15" t="s">
        <v>8</v>
      </c>
      <c r="D11" s="39">
        <f>D12+D13+D14+D15+D16</f>
        <v>22196.600000000002</v>
      </c>
      <c r="E11" s="39">
        <f>E12+E13+E14+E15+E16</f>
        <v>24202.9</v>
      </c>
      <c r="F11" s="46">
        <f t="shared" si="0"/>
        <v>109.03877170377444</v>
      </c>
    </row>
    <row r="12" spans="1:6" ht="78.75" customHeight="1">
      <c r="A12" s="2" t="s">
        <v>9</v>
      </c>
      <c r="B12" s="21" t="s">
        <v>10</v>
      </c>
      <c r="C12" s="16" t="s">
        <v>114</v>
      </c>
      <c r="D12" s="39">
        <v>21755.9</v>
      </c>
      <c r="E12" s="39">
        <v>23697.5</v>
      </c>
      <c r="F12" s="46">
        <f t="shared" si="0"/>
        <v>108.92447565947627</v>
      </c>
    </row>
    <row r="13" spans="1:6" ht="118.5">
      <c r="A13" s="2" t="s">
        <v>11</v>
      </c>
      <c r="B13" s="21" t="s">
        <v>13</v>
      </c>
      <c r="C13" s="16" t="s">
        <v>86</v>
      </c>
      <c r="D13" s="39">
        <v>164.7</v>
      </c>
      <c r="E13" s="39">
        <v>220</v>
      </c>
      <c r="F13" s="46">
        <f t="shared" si="0"/>
        <v>133.57619914996965</v>
      </c>
    </row>
    <row r="14" spans="1:6" ht="52.5">
      <c r="A14" s="2" t="s">
        <v>12</v>
      </c>
      <c r="B14" s="21" t="s">
        <v>87</v>
      </c>
      <c r="C14" s="16" t="s">
        <v>115</v>
      </c>
      <c r="D14" s="39">
        <v>170.8</v>
      </c>
      <c r="E14" s="39">
        <v>178.1</v>
      </c>
      <c r="F14" s="46">
        <f t="shared" si="0"/>
        <v>104.27400468384074</v>
      </c>
    </row>
    <row r="15" spans="1:6" ht="92.25">
      <c r="A15" s="2" t="s">
        <v>14</v>
      </c>
      <c r="B15" s="21" t="s">
        <v>88</v>
      </c>
      <c r="C15" s="16" t="s">
        <v>116</v>
      </c>
      <c r="D15" s="39">
        <v>92.3</v>
      </c>
      <c r="E15" s="39">
        <v>94.4</v>
      </c>
      <c r="F15" s="46">
        <f t="shared" si="0"/>
        <v>102.27518959913327</v>
      </c>
    </row>
    <row r="16" spans="1:6" ht="90" customHeight="1">
      <c r="A16" s="2" t="s">
        <v>15</v>
      </c>
      <c r="B16" s="21" t="s">
        <v>244</v>
      </c>
      <c r="C16" s="16" t="s">
        <v>253</v>
      </c>
      <c r="D16" s="39">
        <v>12.9</v>
      </c>
      <c r="E16" s="39">
        <v>12.9</v>
      </c>
      <c r="F16" s="46">
        <f t="shared" si="0"/>
        <v>100</v>
      </c>
    </row>
    <row r="17" spans="1:6" ht="39">
      <c r="A17" s="2" t="s">
        <v>72</v>
      </c>
      <c r="B17" s="19" t="s">
        <v>93</v>
      </c>
      <c r="C17" s="17" t="s">
        <v>117</v>
      </c>
      <c r="D17" s="38">
        <f>D18</f>
        <v>19077.9</v>
      </c>
      <c r="E17" s="38">
        <f>E18</f>
        <v>18971.7</v>
      </c>
      <c r="F17" s="46">
        <f t="shared" si="0"/>
        <v>99.44333495825012</v>
      </c>
    </row>
    <row r="18" spans="1:6" ht="39">
      <c r="A18" s="2" t="s">
        <v>73</v>
      </c>
      <c r="B18" s="21" t="s">
        <v>94</v>
      </c>
      <c r="C18" s="18" t="s">
        <v>95</v>
      </c>
      <c r="D18" s="39">
        <f>D19+D21+D23+D25</f>
        <v>19077.9</v>
      </c>
      <c r="E18" s="39">
        <f>E19+E21+E23+E25</f>
        <v>18971.7</v>
      </c>
      <c r="F18" s="46">
        <f t="shared" si="0"/>
        <v>99.44333495825012</v>
      </c>
    </row>
    <row r="19" spans="1:6" ht="78.75">
      <c r="A19" s="2" t="s">
        <v>74</v>
      </c>
      <c r="B19" s="21" t="s">
        <v>96</v>
      </c>
      <c r="C19" s="16" t="s">
        <v>118</v>
      </c>
      <c r="D19" s="39">
        <f>D20</f>
        <v>9533.4</v>
      </c>
      <c r="E19" s="39">
        <f>E20</f>
        <v>9510.6</v>
      </c>
      <c r="F19" s="46">
        <f t="shared" si="0"/>
        <v>99.7608408332809</v>
      </c>
    </row>
    <row r="20" spans="1:6" ht="114.75" customHeight="1">
      <c r="A20" s="2" t="s">
        <v>75</v>
      </c>
      <c r="B20" s="21" t="s">
        <v>154</v>
      </c>
      <c r="C20" s="18" t="s">
        <v>212</v>
      </c>
      <c r="D20" s="39">
        <v>9533.4</v>
      </c>
      <c r="E20" s="39">
        <v>9510.6</v>
      </c>
      <c r="F20" s="46">
        <f t="shared" si="0"/>
        <v>99.7608408332809</v>
      </c>
    </row>
    <row r="21" spans="1:6" ht="92.25">
      <c r="A21" s="2" t="s">
        <v>76</v>
      </c>
      <c r="B21" s="21" t="s">
        <v>97</v>
      </c>
      <c r="C21" s="35" t="s">
        <v>119</v>
      </c>
      <c r="D21" s="39">
        <f>D22</f>
        <v>51.2</v>
      </c>
      <c r="E21" s="39">
        <f>E22</f>
        <v>51.4</v>
      </c>
      <c r="F21" s="46">
        <f t="shared" si="0"/>
        <v>100.390625</v>
      </c>
    </row>
    <row r="22" spans="1:6" ht="128.25" customHeight="1">
      <c r="A22" s="2" t="s">
        <v>77</v>
      </c>
      <c r="B22" s="21" t="s">
        <v>155</v>
      </c>
      <c r="C22" s="18" t="s">
        <v>213</v>
      </c>
      <c r="D22" s="39">
        <v>51.2</v>
      </c>
      <c r="E22" s="39">
        <v>51.4</v>
      </c>
      <c r="F22" s="46">
        <f t="shared" si="0"/>
        <v>100.390625</v>
      </c>
    </row>
    <row r="23" spans="1:6" ht="78" customHeight="1">
      <c r="A23" s="2" t="s">
        <v>20</v>
      </c>
      <c r="B23" s="21" t="s">
        <v>98</v>
      </c>
      <c r="C23" s="16" t="s">
        <v>214</v>
      </c>
      <c r="D23" s="39">
        <f>D24</f>
        <v>10498.4</v>
      </c>
      <c r="E23" s="39">
        <f>E24</f>
        <v>10500.8</v>
      </c>
      <c r="F23" s="46">
        <f t="shared" si="0"/>
        <v>100.02286062638115</v>
      </c>
    </row>
    <row r="24" spans="1:6" ht="118.5" customHeight="1">
      <c r="A24" s="2" t="s">
        <v>21</v>
      </c>
      <c r="B24" s="21" t="s">
        <v>156</v>
      </c>
      <c r="C24" s="18" t="s">
        <v>215</v>
      </c>
      <c r="D24" s="39">
        <v>10498.4</v>
      </c>
      <c r="E24" s="39">
        <v>10500.8</v>
      </c>
      <c r="F24" s="46">
        <f t="shared" si="0"/>
        <v>100.02286062638115</v>
      </c>
    </row>
    <row r="25" spans="1:6" ht="78.75">
      <c r="A25" s="2" t="s">
        <v>22</v>
      </c>
      <c r="B25" s="21" t="s">
        <v>99</v>
      </c>
      <c r="C25" s="16" t="s">
        <v>216</v>
      </c>
      <c r="D25" s="39">
        <f>D26</f>
        <v>-1005.1</v>
      </c>
      <c r="E25" s="39">
        <f>E26</f>
        <v>-1091.1</v>
      </c>
      <c r="F25" s="46">
        <f t="shared" si="0"/>
        <v>108.55636255098995</v>
      </c>
    </row>
    <row r="26" spans="1:6" ht="116.25" customHeight="1">
      <c r="A26" s="2" t="s">
        <v>25</v>
      </c>
      <c r="B26" s="21" t="s">
        <v>157</v>
      </c>
      <c r="C26" s="18" t="s">
        <v>217</v>
      </c>
      <c r="D26" s="39">
        <v>-1005.1</v>
      </c>
      <c r="E26" s="39">
        <v>-1091.1</v>
      </c>
      <c r="F26" s="46">
        <f t="shared" si="0"/>
        <v>108.55636255098995</v>
      </c>
    </row>
    <row r="27" spans="1:6" ht="14.25" customHeight="1">
      <c r="A27" s="2" t="s">
        <v>26</v>
      </c>
      <c r="B27" s="19" t="s">
        <v>16</v>
      </c>
      <c r="C27" s="14" t="s">
        <v>17</v>
      </c>
      <c r="D27" s="38">
        <f>D28+D30</f>
        <v>6612.9</v>
      </c>
      <c r="E27" s="38">
        <f>E28+E30</f>
        <v>6460.1</v>
      </c>
      <c r="F27" s="46">
        <f t="shared" si="0"/>
        <v>97.68936472651939</v>
      </c>
    </row>
    <row r="28" spans="1:6" ht="15" customHeight="1">
      <c r="A28" s="2" t="s">
        <v>27</v>
      </c>
      <c r="B28" s="21" t="s">
        <v>18</v>
      </c>
      <c r="C28" s="15" t="s">
        <v>19</v>
      </c>
      <c r="D28" s="39">
        <f>D29</f>
        <v>1651.5</v>
      </c>
      <c r="E28" s="39">
        <f>E29</f>
        <v>1958.4</v>
      </c>
      <c r="F28" s="46">
        <f t="shared" si="0"/>
        <v>118.58310626702998</v>
      </c>
    </row>
    <row r="29" spans="1:6" ht="53.25" customHeight="1">
      <c r="A29" s="2" t="s">
        <v>28</v>
      </c>
      <c r="B29" s="21" t="s">
        <v>111</v>
      </c>
      <c r="C29" s="15" t="s">
        <v>101</v>
      </c>
      <c r="D29" s="39">
        <v>1651.5</v>
      </c>
      <c r="E29" s="39">
        <v>1958.4</v>
      </c>
      <c r="F29" s="46">
        <f t="shared" si="0"/>
        <v>118.58310626702998</v>
      </c>
    </row>
    <row r="30" spans="1:6" ht="12.75">
      <c r="A30" s="2" t="s">
        <v>29</v>
      </c>
      <c r="B30" s="21" t="s">
        <v>23</v>
      </c>
      <c r="C30" s="15" t="s">
        <v>24</v>
      </c>
      <c r="D30" s="39">
        <f>D31+D33</f>
        <v>4961.4</v>
      </c>
      <c r="E30" s="39">
        <f>E31+E33</f>
        <v>4501.7</v>
      </c>
      <c r="F30" s="46">
        <f t="shared" si="0"/>
        <v>90.73447010924336</v>
      </c>
    </row>
    <row r="31" spans="1:6" ht="16.5" customHeight="1">
      <c r="A31" s="2" t="s">
        <v>30</v>
      </c>
      <c r="B31" s="21" t="s">
        <v>120</v>
      </c>
      <c r="C31" s="15" t="s">
        <v>121</v>
      </c>
      <c r="D31" s="39">
        <f>D32</f>
        <v>2277.3</v>
      </c>
      <c r="E31" s="39">
        <f>E32</f>
        <v>2125.6</v>
      </c>
      <c r="F31" s="46">
        <f t="shared" si="0"/>
        <v>93.3386027313046</v>
      </c>
    </row>
    <row r="32" spans="1:6" ht="42" customHeight="1">
      <c r="A32" s="2" t="s">
        <v>31</v>
      </c>
      <c r="B32" s="21" t="s">
        <v>102</v>
      </c>
      <c r="C32" s="15" t="s">
        <v>122</v>
      </c>
      <c r="D32" s="39">
        <v>2277.3</v>
      </c>
      <c r="E32" s="39">
        <v>2125.6</v>
      </c>
      <c r="F32" s="46">
        <f t="shared" si="0"/>
        <v>93.3386027313046</v>
      </c>
    </row>
    <row r="33" spans="1:6" ht="15.75" customHeight="1">
      <c r="A33" s="2" t="s">
        <v>85</v>
      </c>
      <c r="B33" s="21" t="s">
        <v>103</v>
      </c>
      <c r="C33" s="15" t="s">
        <v>104</v>
      </c>
      <c r="D33" s="39">
        <f>D34</f>
        <v>2684.1</v>
      </c>
      <c r="E33" s="39">
        <f>E34</f>
        <v>2376.1</v>
      </c>
      <c r="F33" s="46">
        <f t="shared" si="0"/>
        <v>88.52501769680711</v>
      </c>
    </row>
    <row r="34" spans="1:6" ht="39">
      <c r="A34" s="2" t="s">
        <v>32</v>
      </c>
      <c r="B34" s="21" t="s">
        <v>105</v>
      </c>
      <c r="C34" s="15" t="s">
        <v>123</v>
      </c>
      <c r="D34" s="39">
        <v>2684.1</v>
      </c>
      <c r="E34" s="39">
        <v>2376.1</v>
      </c>
      <c r="F34" s="46">
        <f t="shared" si="0"/>
        <v>88.52501769680711</v>
      </c>
    </row>
    <row r="35" spans="1:6" ht="39">
      <c r="A35" s="2" t="s">
        <v>33</v>
      </c>
      <c r="B35" s="19" t="s">
        <v>35</v>
      </c>
      <c r="C35" s="13" t="s">
        <v>36</v>
      </c>
      <c r="D35" s="38">
        <f>D36+D45</f>
        <v>1492.1</v>
      </c>
      <c r="E35" s="38">
        <f>E36+E45</f>
        <v>2230.9</v>
      </c>
      <c r="F35" s="46">
        <f t="shared" si="0"/>
        <v>149.51410763353664</v>
      </c>
    </row>
    <row r="36" spans="1:6" ht="92.25" customHeight="1">
      <c r="A36" s="2" t="s">
        <v>34</v>
      </c>
      <c r="B36" s="21" t="s">
        <v>37</v>
      </c>
      <c r="C36" s="15" t="s">
        <v>84</v>
      </c>
      <c r="D36" s="39">
        <f>D38+D44+D39+D42</f>
        <v>1138.5</v>
      </c>
      <c r="E36" s="39">
        <f>E38+E44+E39+E42</f>
        <v>1649.6000000000001</v>
      </c>
      <c r="F36" s="46">
        <f t="shared" si="0"/>
        <v>144.89240228370664</v>
      </c>
    </row>
    <row r="37" spans="1:6" ht="66" customHeight="1">
      <c r="A37" s="2" t="s">
        <v>78</v>
      </c>
      <c r="B37" s="21" t="s">
        <v>39</v>
      </c>
      <c r="C37" s="15" t="s">
        <v>89</v>
      </c>
      <c r="D37" s="39">
        <f>D38</f>
        <v>882</v>
      </c>
      <c r="E37" s="39">
        <f>E38</f>
        <v>1394</v>
      </c>
      <c r="F37" s="46">
        <f t="shared" si="0"/>
        <v>158.04988662131518</v>
      </c>
    </row>
    <row r="38" spans="1:6" ht="90.75" customHeight="1">
      <c r="A38" s="2" t="s">
        <v>79</v>
      </c>
      <c r="B38" s="21" t="s">
        <v>107</v>
      </c>
      <c r="C38" s="15" t="s">
        <v>124</v>
      </c>
      <c r="D38" s="39">
        <v>882</v>
      </c>
      <c r="E38" s="39">
        <v>1394</v>
      </c>
      <c r="F38" s="46">
        <f t="shared" si="0"/>
        <v>158.04988662131518</v>
      </c>
    </row>
    <row r="39" spans="1:6" ht="79.5" customHeight="1">
      <c r="A39" s="2" t="s">
        <v>38</v>
      </c>
      <c r="B39" s="21" t="s">
        <v>200</v>
      </c>
      <c r="C39" s="15" t="s">
        <v>201</v>
      </c>
      <c r="D39" s="39">
        <v>94.2</v>
      </c>
      <c r="E39" s="39">
        <v>93.4</v>
      </c>
      <c r="F39" s="46">
        <f t="shared" si="0"/>
        <v>99.15074309978769</v>
      </c>
    </row>
    <row r="40" spans="1:6" ht="66" customHeight="1">
      <c r="A40" s="2" t="s">
        <v>40</v>
      </c>
      <c r="B40" s="21" t="s">
        <v>234</v>
      </c>
      <c r="C40" s="15" t="s">
        <v>235</v>
      </c>
      <c r="D40" s="39">
        <f>D42</f>
        <v>0.3</v>
      </c>
      <c r="E40" s="39">
        <f>E42</f>
        <v>0.3</v>
      </c>
      <c r="F40" s="46">
        <f t="shared" si="0"/>
        <v>100</v>
      </c>
    </row>
    <row r="41" spans="1:6" ht="67.5" customHeight="1">
      <c r="A41" s="2" t="s">
        <v>41</v>
      </c>
      <c r="B41" s="21" t="s">
        <v>236</v>
      </c>
      <c r="C41" s="15" t="s">
        <v>237</v>
      </c>
      <c r="D41" s="39">
        <f>D42</f>
        <v>0.3</v>
      </c>
      <c r="E41" s="39">
        <f>E42</f>
        <v>0.3</v>
      </c>
      <c r="F41" s="46">
        <f t="shared" si="0"/>
        <v>100</v>
      </c>
    </row>
    <row r="42" spans="1:6" ht="168.75" customHeight="1">
      <c r="A42" s="2" t="s">
        <v>42</v>
      </c>
      <c r="B42" s="21" t="s">
        <v>238</v>
      </c>
      <c r="C42" s="15" t="s">
        <v>239</v>
      </c>
      <c r="D42" s="39">
        <v>0.3</v>
      </c>
      <c r="E42" s="39">
        <v>0.3</v>
      </c>
      <c r="F42" s="46">
        <f t="shared" si="0"/>
        <v>100</v>
      </c>
    </row>
    <row r="43" spans="1:6" ht="42" customHeight="1">
      <c r="A43" s="2" t="s">
        <v>43</v>
      </c>
      <c r="B43" s="21" t="s">
        <v>100</v>
      </c>
      <c r="C43" s="15" t="s">
        <v>125</v>
      </c>
      <c r="D43" s="39">
        <f>D44</f>
        <v>162</v>
      </c>
      <c r="E43" s="39">
        <f>E44</f>
        <v>161.9</v>
      </c>
      <c r="F43" s="46">
        <f t="shared" si="0"/>
        <v>99.93827160493828</v>
      </c>
    </row>
    <row r="44" spans="1:6" ht="40.5" customHeight="1">
      <c r="A44" s="2" t="s">
        <v>44</v>
      </c>
      <c r="B44" s="21" t="s">
        <v>106</v>
      </c>
      <c r="C44" s="15" t="s">
        <v>126</v>
      </c>
      <c r="D44" s="39">
        <v>162</v>
      </c>
      <c r="E44" s="39">
        <v>161.9</v>
      </c>
      <c r="F44" s="46">
        <f t="shared" si="0"/>
        <v>99.93827160493828</v>
      </c>
    </row>
    <row r="45" spans="1:6" ht="91.5" customHeight="1">
      <c r="A45" s="2" t="s">
        <v>45</v>
      </c>
      <c r="B45" s="21" t="s">
        <v>166</v>
      </c>
      <c r="C45" s="15" t="s">
        <v>167</v>
      </c>
      <c r="D45" s="39">
        <f>D46+D48</f>
        <v>353.6</v>
      </c>
      <c r="E45" s="39">
        <f>E46+E48</f>
        <v>581.3</v>
      </c>
      <c r="F45" s="50" t="s">
        <v>246</v>
      </c>
    </row>
    <row r="46" spans="1:6" ht="78.75" customHeight="1">
      <c r="A46" s="2" t="s">
        <v>46</v>
      </c>
      <c r="B46" s="21" t="s">
        <v>168</v>
      </c>
      <c r="C46" s="15" t="s">
        <v>169</v>
      </c>
      <c r="D46" s="39">
        <f>D47</f>
        <v>228.5</v>
      </c>
      <c r="E46" s="39">
        <f>E47</f>
        <v>441.3</v>
      </c>
      <c r="F46" s="50" t="s">
        <v>246</v>
      </c>
    </row>
    <row r="47" spans="1:6" ht="81" customHeight="1">
      <c r="A47" s="2" t="s">
        <v>49</v>
      </c>
      <c r="B47" s="21" t="s">
        <v>170</v>
      </c>
      <c r="C47" s="15" t="s">
        <v>171</v>
      </c>
      <c r="D47" s="39">
        <v>228.5</v>
      </c>
      <c r="E47" s="39">
        <v>441.3</v>
      </c>
      <c r="F47" s="50" t="s">
        <v>246</v>
      </c>
    </row>
    <row r="48" spans="1:6" ht="115.5" customHeight="1">
      <c r="A48" s="2" t="s">
        <v>80</v>
      </c>
      <c r="B48" s="21" t="s">
        <v>203</v>
      </c>
      <c r="C48" s="15" t="s">
        <v>204</v>
      </c>
      <c r="D48" s="39">
        <f>D49</f>
        <v>125.1</v>
      </c>
      <c r="E48" s="39">
        <f>E49</f>
        <v>140</v>
      </c>
      <c r="F48" s="46">
        <f t="shared" si="0"/>
        <v>111.91047162270185</v>
      </c>
    </row>
    <row r="49" spans="1:6" ht="106.5" customHeight="1">
      <c r="A49" s="2" t="s">
        <v>65</v>
      </c>
      <c r="B49" s="21" t="s">
        <v>205</v>
      </c>
      <c r="C49" s="15" t="s">
        <v>206</v>
      </c>
      <c r="D49" s="39">
        <v>125.1</v>
      </c>
      <c r="E49" s="39">
        <v>140</v>
      </c>
      <c r="F49" s="46">
        <f t="shared" si="0"/>
        <v>111.91047162270185</v>
      </c>
    </row>
    <row r="50" spans="1:6" ht="27" customHeight="1">
      <c r="A50" s="2" t="s">
        <v>66</v>
      </c>
      <c r="B50" s="40" t="s">
        <v>227</v>
      </c>
      <c r="C50" s="14" t="s">
        <v>228</v>
      </c>
      <c r="D50" s="48">
        <f>D52</f>
        <v>51.9</v>
      </c>
      <c r="E50" s="48">
        <f>E52</f>
        <v>51.9</v>
      </c>
      <c r="F50" s="46">
        <f t="shared" si="0"/>
        <v>100</v>
      </c>
    </row>
    <row r="51" spans="1:6" ht="17.25" customHeight="1">
      <c r="A51" s="2" t="s">
        <v>67</v>
      </c>
      <c r="B51" s="40" t="s">
        <v>254</v>
      </c>
      <c r="C51" s="15" t="s">
        <v>255</v>
      </c>
      <c r="D51" s="44">
        <f>D52</f>
        <v>51.9</v>
      </c>
      <c r="E51" s="44">
        <f>E52</f>
        <v>51.9</v>
      </c>
      <c r="F51" s="46">
        <f t="shared" si="0"/>
        <v>100</v>
      </c>
    </row>
    <row r="52" spans="1:6" ht="28.5" customHeight="1">
      <c r="A52" s="2" t="s">
        <v>68</v>
      </c>
      <c r="B52" s="40" t="s">
        <v>229</v>
      </c>
      <c r="C52" s="15" t="s">
        <v>230</v>
      </c>
      <c r="D52" s="44">
        <v>51.9</v>
      </c>
      <c r="E52" s="44">
        <v>51.9</v>
      </c>
      <c r="F52" s="46">
        <f t="shared" si="0"/>
        <v>100</v>
      </c>
    </row>
    <row r="53" spans="1:6" ht="28.5" customHeight="1">
      <c r="A53" s="2" t="s">
        <v>55</v>
      </c>
      <c r="B53" s="19" t="s">
        <v>47</v>
      </c>
      <c r="C53" s="14" t="s">
        <v>48</v>
      </c>
      <c r="D53" s="38">
        <f>D54</f>
        <v>16985.1</v>
      </c>
      <c r="E53" s="38">
        <f>E54</f>
        <v>560.2</v>
      </c>
      <c r="F53" s="46">
        <f t="shared" si="0"/>
        <v>3.298184879688669</v>
      </c>
    </row>
    <row r="54" spans="1:6" ht="38.25" customHeight="1">
      <c r="A54" s="2" t="s">
        <v>264</v>
      </c>
      <c r="B54" s="21" t="s">
        <v>50</v>
      </c>
      <c r="C54" s="15" t="s">
        <v>127</v>
      </c>
      <c r="D54" s="39">
        <f>D55+D57+D58</f>
        <v>16985.1</v>
      </c>
      <c r="E54" s="39">
        <f>E55+E57+E58</f>
        <v>560.2</v>
      </c>
      <c r="F54" s="46">
        <f t="shared" si="0"/>
        <v>3.298184879688669</v>
      </c>
    </row>
    <row r="55" spans="1:6" ht="41.25" customHeight="1">
      <c r="A55" s="2" t="s">
        <v>265</v>
      </c>
      <c r="B55" s="21" t="s">
        <v>51</v>
      </c>
      <c r="C55" s="15" t="s">
        <v>52</v>
      </c>
      <c r="D55" s="39">
        <f>D56</f>
        <v>185.5</v>
      </c>
      <c r="E55" s="39">
        <f>E56</f>
        <v>278.1</v>
      </c>
      <c r="F55" s="50" t="s">
        <v>246</v>
      </c>
    </row>
    <row r="56" spans="1:6" ht="53.25" customHeight="1">
      <c r="A56" s="2" t="s">
        <v>266</v>
      </c>
      <c r="B56" s="21" t="s">
        <v>108</v>
      </c>
      <c r="C56" s="15" t="s">
        <v>109</v>
      </c>
      <c r="D56" s="39">
        <v>185.5</v>
      </c>
      <c r="E56" s="39">
        <v>278.1</v>
      </c>
      <c r="F56" s="50" t="s">
        <v>246</v>
      </c>
    </row>
    <row r="57" spans="1:6" ht="66" customHeight="1">
      <c r="A57" s="2" t="s">
        <v>61</v>
      </c>
      <c r="B57" s="21" t="s">
        <v>202</v>
      </c>
      <c r="C57" s="15" t="s">
        <v>218</v>
      </c>
      <c r="D57" s="39">
        <v>16689.6</v>
      </c>
      <c r="E57" s="39">
        <v>167.7</v>
      </c>
      <c r="F57" s="46">
        <f t="shared" si="0"/>
        <v>1.0048173712970951</v>
      </c>
    </row>
    <row r="58" spans="1:6" ht="78" customHeight="1">
      <c r="A58" s="2" t="s">
        <v>69</v>
      </c>
      <c r="B58" s="27" t="s">
        <v>129</v>
      </c>
      <c r="C58" s="11" t="s">
        <v>130</v>
      </c>
      <c r="D58" s="39">
        <f>D59</f>
        <v>110</v>
      </c>
      <c r="E58" s="39">
        <f>E59</f>
        <v>114.4</v>
      </c>
      <c r="F58" s="46">
        <f t="shared" si="0"/>
        <v>104</v>
      </c>
    </row>
    <row r="59" spans="1:6" ht="80.25" customHeight="1">
      <c r="A59" s="2" t="s">
        <v>70</v>
      </c>
      <c r="B59" s="27" t="s">
        <v>188</v>
      </c>
      <c r="C59" s="11" t="s">
        <v>189</v>
      </c>
      <c r="D59" s="39">
        <f>D60</f>
        <v>110</v>
      </c>
      <c r="E59" s="39">
        <f>E60</f>
        <v>114.4</v>
      </c>
      <c r="F59" s="46">
        <f t="shared" si="0"/>
        <v>104</v>
      </c>
    </row>
    <row r="60" spans="1:6" ht="93.75" customHeight="1">
      <c r="A60" s="2" t="s">
        <v>71</v>
      </c>
      <c r="B60" s="28" t="s">
        <v>131</v>
      </c>
      <c r="C60" s="25" t="s">
        <v>132</v>
      </c>
      <c r="D60" s="39">
        <v>110</v>
      </c>
      <c r="E60" s="39">
        <v>114.4</v>
      </c>
      <c r="F60" s="46">
        <f t="shared" si="0"/>
        <v>104</v>
      </c>
    </row>
    <row r="61" spans="1:6" ht="18" customHeight="1">
      <c r="A61" s="2" t="s">
        <v>81</v>
      </c>
      <c r="B61" s="34" t="s">
        <v>135</v>
      </c>
      <c r="C61" s="22" t="s">
        <v>136</v>
      </c>
      <c r="D61" s="38">
        <f>D62</f>
        <v>203</v>
      </c>
      <c r="E61" s="38">
        <f>E62</f>
        <v>210.6</v>
      </c>
      <c r="F61" s="46">
        <f t="shared" si="0"/>
        <v>103.74384236453203</v>
      </c>
    </row>
    <row r="62" spans="1:6" ht="115.5" customHeight="1">
      <c r="A62" s="2" t="s">
        <v>82</v>
      </c>
      <c r="B62" s="36" t="s">
        <v>190</v>
      </c>
      <c r="C62" s="12" t="s">
        <v>191</v>
      </c>
      <c r="D62" s="39">
        <f>D64</f>
        <v>203</v>
      </c>
      <c r="E62" s="39">
        <f>E64</f>
        <v>210.6</v>
      </c>
      <c r="F62" s="46">
        <f t="shared" si="0"/>
        <v>103.74384236453203</v>
      </c>
    </row>
    <row r="63" spans="1:6" ht="93.75" customHeight="1">
      <c r="A63" s="2" t="s">
        <v>83</v>
      </c>
      <c r="B63" s="23" t="s">
        <v>172</v>
      </c>
      <c r="C63" s="25" t="s">
        <v>173</v>
      </c>
      <c r="D63" s="39">
        <f>D64</f>
        <v>203</v>
      </c>
      <c r="E63" s="39">
        <f>E64</f>
        <v>210.6</v>
      </c>
      <c r="F63" s="46">
        <f t="shared" si="0"/>
        <v>103.74384236453203</v>
      </c>
    </row>
    <row r="64" spans="1:6" ht="79.5" customHeight="1">
      <c r="A64" s="2" t="s">
        <v>56</v>
      </c>
      <c r="B64" s="23" t="s">
        <v>174</v>
      </c>
      <c r="C64" s="23" t="s">
        <v>175</v>
      </c>
      <c r="D64" s="39">
        <v>203</v>
      </c>
      <c r="E64" s="39">
        <v>210.6</v>
      </c>
      <c r="F64" s="46">
        <f t="shared" si="0"/>
        <v>103.74384236453203</v>
      </c>
    </row>
    <row r="65" spans="1:6" ht="29.25" customHeight="1">
      <c r="A65" s="2" t="s">
        <v>57</v>
      </c>
      <c r="B65" s="37" t="s">
        <v>221</v>
      </c>
      <c r="C65" s="37" t="s">
        <v>256</v>
      </c>
      <c r="D65" s="38">
        <f>D67+D69</f>
        <v>2.7</v>
      </c>
      <c r="E65" s="38">
        <f>E67+E69</f>
        <v>-294.5</v>
      </c>
      <c r="F65" s="50" t="s">
        <v>246</v>
      </c>
    </row>
    <row r="66" spans="1:6" ht="15.75" customHeight="1">
      <c r="A66" s="2" t="s">
        <v>59</v>
      </c>
      <c r="B66" s="23" t="s">
        <v>259</v>
      </c>
      <c r="C66" s="23" t="s">
        <v>260</v>
      </c>
      <c r="D66" s="39">
        <f>D67</f>
        <v>0</v>
      </c>
      <c r="E66" s="39">
        <f>E67</f>
        <v>-297.8</v>
      </c>
      <c r="F66" s="46">
        <v>0</v>
      </c>
    </row>
    <row r="67" spans="1:6" ht="27" customHeight="1">
      <c r="A67" s="2" t="s">
        <v>62</v>
      </c>
      <c r="B67" s="23" t="s">
        <v>261</v>
      </c>
      <c r="C67" s="23" t="s">
        <v>262</v>
      </c>
      <c r="D67" s="47">
        <v>0</v>
      </c>
      <c r="E67" s="47">
        <v>-297.8</v>
      </c>
      <c r="F67" s="46">
        <v>0</v>
      </c>
    </row>
    <row r="68" spans="1:6" ht="17.25" customHeight="1">
      <c r="A68" s="2" t="s">
        <v>63</v>
      </c>
      <c r="B68" s="23" t="s">
        <v>263</v>
      </c>
      <c r="C68" s="23" t="s">
        <v>257</v>
      </c>
      <c r="D68" s="39">
        <f>D69</f>
        <v>2.7</v>
      </c>
      <c r="E68" s="39">
        <f>E69</f>
        <v>3.3</v>
      </c>
      <c r="F68" s="46">
        <f t="shared" si="0"/>
        <v>122.22222222222221</v>
      </c>
    </row>
    <row r="69" spans="1:6" ht="28.5" customHeight="1">
      <c r="A69" s="2" t="s">
        <v>64</v>
      </c>
      <c r="B69" s="23" t="s">
        <v>245</v>
      </c>
      <c r="C69" s="23" t="s">
        <v>258</v>
      </c>
      <c r="D69" s="39">
        <v>2.7</v>
      </c>
      <c r="E69" s="39">
        <v>3.3</v>
      </c>
      <c r="F69" s="46">
        <f t="shared" si="0"/>
        <v>122.22222222222221</v>
      </c>
    </row>
    <row r="70" spans="1:6" ht="16.5" customHeight="1">
      <c r="A70" s="2" t="s">
        <v>112</v>
      </c>
      <c r="B70" s="45" t="s">
        <v>225</v>
      </c>
      <c r="C70" s="14" t="s">
        <v>226</v>
      </c>
      <c r="D70" s="38">
        <f>D71+D92</f>
        <v>264656.10000000003</v>
      </c>
      <c r="E70" s="38">
        <f>E71+E92</f>
        <v>257754.90000000002</v>
      </c>
      <c r="F70" s="46">
        <f t="shared" si="0"/>
        <v>97.39238959540324</v>
      </c>
    </row>
    <row r="71" spans="1:6" ht="40.5" customHeight="1">
      <c r="A71" s="2" t="s">
        <v>113</v>
      </c>
      <c r="B71" s="19" t="s">
        <v>53</v>
      </c>
      <c r="C71" s="20" t="s">
        <v>54</v>
      </c>
      <c r="D71" s="38">
        <f>D72+D77+D82+D89</f>
        <v>264656.10000000003</v>
      </c>
      <c r="E71" s="38">
        <f>E72+E77+E82+E89</f>
        <v>261484.2</v>
      </c>
      <c r="F71" s="46">
        <f t="shared" si="0"/>
        <v>98.80150126900531</v>
      </c>
    </row>
    <row r="72" spans="1:6" ht="27" customHeight="1">
      <c r="A72" s="2" t="s">
        <v>137</v>
      </c>
      <c r="B72" s="19" t="s">
        <v>176</v>
      </c>
      <c r="C72" s="17" t="s">
        <v>177</v>
      </c>
      <c r="D72" s="38">
        <f>D74+D75</f>
        <v>5805.900000000001</v>
      </c>
      <c r="E72" s="38">
        <f>E74+E75</f>
        <v>5805.900000000001</v>
      </c>
      <c r="F72" s="46">
        <f t="shared" si="0"/>
        <v>100</v>
      </c>
    </row>
    <row r="73" spans="1:6" ht="51.75" customHeight="1">
      <c r="A73" s="2" t="s">
        <v>138</v>
      </c>
      <c r="B73" s="41" t="s">
        <v>178</v>
      </c>
      <c r="C73" s="42" t="s">
        <v>179</v>
      </c>
      <c r="D73" s="39">
        <f>D74</f>
        <v>5698.1</v>
      </c>
      <c r="E73" s="39">
        <f>E74</f>
        <v>5698.1</v>
      </c>
      <c r="F73" s="46">
        <f t="shared" si="0"/>
        <v>100</v>
      </c>
    </row>
    <row r="74" spans="1:6" ht="39.75" customHeight="1">
      <c r="A74" s="2" t="s">
        <v>139</v>
      </c>
      <c r="B74" s="41" t="s">
        <v>180</v>
      </c>
      <c r="C74" s="42" t="s">
        <v>181</v>
      </c>
      <c r="D74" s="39">
        <v>5698.1</v>
      </c>
      <c r="E74" s="39">
        <v>5698.1</v>
      </c>
      <c r="F74" s="46">
        <f aca="true" t="shared" si="1" ref="F74:F94">E74/D74*100</f>
        <v>100</v>
      </c>
    </row>
    <row r="75" spans="1:6" ht="40.5" customHeight="1">
      <c r="A75" s="2" t="s">
        <v>140</v>
      </c>
      <c r="B75" s="24" t="s">
        <v>240</v>
      </c>
      <c r="C75" s="42" t="s">
        <v>241</v>
      </c>
      <c r="D75" s="49">
        <f>D76</f>
        <v>107.8</v>
      </c>
      <c r="E75" s="49">
        <f>E76</f>
        <v>107.8</v>
      </c>
      <c r="F75" s="46">
        <f t="shared" si="1"/>
        <v>100</v>
      </c>
    </row>
    <row r="76" spans="1:6" ht="42" customHeight="1">
      <c r="A76" s="2" t="s">
        <v>141</v>
      </c>
      <c r="B76" s="24" t="s">
        <v>242</v>
      </c>
      <c r="C76" s="42" t="s">
        <v>243</v>
      </c>
      <c r="D76" s="49">
        <v>107.8</v>
      </c>
      <c r="E76" s="49">
        <v>107.8</v>
      </c>
      <c r="F76" s="46">
        <f t="shared" si="1"/>
        <v>100</v>
      </c>
    </row>
    <row r="77" spans="1:6" ht="42" customHeight="1">
      <c r="A77" s="2" t="s">
        <v>142</v>
      </c>
      <c r="B77" s="26" t="s">
        <v>182</v>
      </c>
      <c r="C77" s="43" t="s">
        <v>183</v>
      </c>
      <c r="D77" s="38">
        <f>D79+D81</f>
        <v>4296.8</v>
      </c>
      <c r="E77" s="38">
        <f>E79+E81</f>
        <v>4296.8</v>
      </c>
      <c r="F77" s="46">
        <f t="shared" si="1"/>
        <v>100</v>
      </c>
    </row>
    <row r="78" spans="1:6" ht="27.75" customHeight="1">
      <c r="A78" s="2" t="s">
        <v>143</v>
      </c>
      <c r="B78" s="24" t="s">
        <v>192</v>
      </c>
      <c r="C78" s="42" t="s">
        <v>193</v>
      </c>
      <c r="D78" s="39">
        <f>D79</f>
        <v>723.2</v>
      </c>
      <c r="E78" s="39">
        <f>E79</f>
        <v>723.3</v>
      </c>
      <c r="F78" s="46">
        <f t="shared" si="1"/>
        <v>100.0138274336283</v>
      </c>
    </row>
    <row r="79" spans="1:6" ht="39" customHeight="1">
      <c r="A79" s="2" t="s">
        <v>144</v>
      </c>
      <c r="B79" s="24" t="s">
        <v>194</v>
      </c>
      <c r="C79" s="42" t="s">
        <v>195</v>
      </c>
      <c r="D79" s="39">
        <v>723.2</v>
      </c>
      <c r="E79" s="39">
        <v>723.3</v>
      </c>
      <c r="F79" s="46">
        <f t="shared" si="1"/>
        <v>100.0138274336283</v>
      </c>
    </row>
    <row r="80" spans="1:6" ht="15" customHeight="1">
      <c r="A80" s="2" t="s">
        <v>145</v>
      </c>
      <c r="B80" s="24" t="s">
        <v>184</v>
      </c>
      <c r="C80" s="42" t="s">
        <v>185</v>
      </c>
      <c r="D80" s="39">
        <f>D81</f>
        <v>3573.6</v>
      </c>
      <c r="E80" s="39">
        <f>E81</f>
        <v>3573.5</v>
      </c>
      <c r="F80" s="46">
        <f t="shared" si="1"/>
        <v>99.99720170136557</v>
      </c>
    </row>
    <row r="81" spans="1:6" ht="16.5" customHeight="1">
      <c r="A81" s="2" t="s">
        <v>146</v>
      </c>
      <c r="B81" s="24" t="s">
        <v>186</v>
      </c>
      <c r="C81" s="42" t="s">
        <v>187</v>
      </c>
      <c r="D81" s="39">
        <v>3573.6</v>
      </c>
      <c r="E81" s="39">
        <v>3573.5</v>
      </c>
      <c r="F81" s="46">
        <f t="shared" si="1"/>
        <v>99.99720170136557</v>
      </c>
    </row>
    <row r="82" spans="1:6" ht="27.75" customHeight="1">
      <c r="A82" s="2" t="s">
        <v>147</v>
      </c>
      <c r="B82" s="19" t="s">
        <v>158</v>
      </c>
      <c r="C82" s="17" t="s">
        <v>133</v>
      </c>
      <c r="D82" s="38">
        <f>D84+D86+D88</f>
        <v>674.7</v>
      </c>
      <c r="E82" s="38">
        <f>E84+E86+E88</f>
        <v>659.4</v>
      </c>
      <c r="F82" s="46">
        <f t="shared" si="1"/>
        <v>97.73232547799022</v>
      </c>
    </row>
    <row r="83" spans="1:6" ht="39.75" customHeight="1">
      <c r="A83" s="2" t="s">
        <v>222</v>
      </c>
      <c r="B83" s="21" t="s">
        <v>159</v>
      </c>
      <c r="C83" s="18" t="s">
        <v>90</v>
      </c>
      <c r="D83" s="39">
        <f>D84</f>
        <v>0.2</v>
      </c>
      <c r="E83" s="39">
        <f>E84</f>
        <v>0.2</v>
      </c>
      <c r="F83" s="46">
        <f t="shared" si="1"/>
        <v>100</v>
      </c>
    </row>
    <row r="84" spans="1:6" ht="39" customHeight="1">
      <c r="A84" s="2" t="s">
        <v>223</v>
      </c>
      <c r="B84" s="21" t="s">
        <v>160</v>
      </c>
      <c r="C84" s="18" t="s">
        <v>110</v>
      </c>
      <c r="D84" s="39">
        <v>0.2</v>
      </c>
      <c r="E84" s="39">
        <v>0.2</v>
      </c>
      <c r="F84" s="46">
        <f t="shared" si="1"/>
        <v>100</v>
      </c>
    </row>
    <row r="85" spans="1:6" ht="54" customHeight="1">
      <c r="A85" s="2" t="s">
        <v>224</v>
      </c>
      <c r="B85" s="24" t="s">
        <v>161</v>
      </c>
      <c r="C85" s="18" t="s">
        <v>219</v>
      </c>
      <c r="D85" s="39">
        <f>D86</f>
        <v>626.3</v>
      </c>
      <c r="E85" s="39">
        <f>E86</f>
        <v>620.3</v>
      </c>
      <c r="F85" s="46">
        <f t="shared" si="1"/>
        <v>99.04199265527703</v>
      </c>
    </row>
    <row r="86" spans="1:6" ht="54" customHeight="1">
      <c r="A86" s="2" t="s">
        <v>231</v>
      </c>
      <c r="B86" s="24" t="s">
        <v>162</v>
      </c>
      <c r="C86" s="18" t="s">
        <v>220</v>
      </c>
      <c r="D86" s="39">
        <v>626.3</v>
      </c>
      <c r="E86" s="39">
        <v>620.3</v>
      </c>
      <c r="F86" s="46">
        <f t="shared" si="1"/>
        <v>99.04199265527703</v>
      </c>
    </row>
    <row r="87" spans="1:6" ht="55.5" customHeight="1">
      <c r="A87" s="2" t="s">
        <v>232</v>
      </c>
      <c r="B87" s="21" t="s">
        <v>207</v>
      </c>
      <c r="C87" s="18" t="s">
        <v>208</v>
      </c>
      <c r="D87" s="39">
        <f>D88</f>
        <v>48.2</v>
      </c>
      <c r="E87" s="39">
        <f>E88</f>
        <v>38.9</v>
      </c>
      <c r="F87" s="46">
        <f t="shared" si="1"/>
        <v>80.70539419087136</v>
      </c>
    </row>
    <row r="88" spans="1:6" ht="65.25" customHeight="1">
      <c r="A88" s="2" t="s">
        <v>233</v>
      </c>
      <c r="B88" s="21" t="s">
        <v>209</v>
      </c>
      <c r="C88" s="18" t="s">
        <v>210</v>
      </c>
      <c r="D88" s="39">
        <v>48.2</v>
      </c>
      <c r="E88" s="39">
        <v>38.9</v>
      </c>
      <c r="F88" s="46">
        <f t="shared" si="1"/>
        <v>80.70539419087136</v>
      </c>
    </row>
    <row r="89" spans="1:6" ht="16.5" customHeight="1">
      <c r="A89" s="2" t="s">
        <v>247</v>
      </c>
      <c r="B89" s="19" t="s">
        <v>163</v>
      </c>
      <c r="C89" s="20" t="s">
        <v>58</v>
      </c>
      <c r="D89" s="38">
        <f>D90</f>
        <v>253878.7</v>
      </c>
      <c r="E89" s="38">
        <f>E90</f>
        <v>250722.1</v>
      </c>
      <c r="F89" s="46">
        <f t="shared" si="1"/>
        <v>98.75665032159058</v>
      </c>
    </row>
    <row r="90" spans="1:6" ht="28.5" customHeight="1">
      <c r="A90" s="2" t="s">
        <v>248</v>
      </c>
      <c r="B90" s="21" t="s">
        <v>164</v>
      </c>
      <c r="C90" s="11" t="s">
        <v>60</v>
      </c>
      <c r="D90" s="39">
        <f>D91</f>
        <v>253878.7</v>
      </c>
      <c r="E90" s="39">
        <f>E91</f>
        <v>250722.1</v>
      </c>
      <c r="F90" s="46">
        <f t="shared" si="1"/>
        <v>98.75665032159058</v>
      </c>
    </row>
    <row r="91" spans="1:6" ht="26.25" customHeight="1">
      <c r="A91" s="2" t="s">
        <v>249</v>
      </c>
      <c r="B91" s="29" t="s">
        <v>165</v>
      </c>
      <c r="C91" s="30" t="s">
        <v>134</v>
      </c>
      <c r="D91" s="44">
        <v>253878.7</v>
      </c>
      <c r="E91" s="44">
        <v>250722.1</v>
      </c>
      <c r="F91" s="46">
        <f t="shared" si="1"/>
        <v>98.75665032159058</v>
      </c>
    </row>
    <row r="92" spans="1:6" ht="26.25" customHeight="1">
      <c r="A92" s="2" t="s">
        <v>250</v>
      </c>
      <c r="B92" s="31" t="s">
        <v>196</v>
      </c>
      <c r="C92" s="13" t="s">
        <v>197</v>
      </c>
      <c r="D92" s="38">
        <f>D93</f>
        <v>0</v>
      </c>
      <c r="E92" s="38">
        <f>E93</f>
        <v>-3729.3</v>
      </c>
      <c r="F92" s="46">
        <v>0</v>
      </c>
    </row>
    <row r="93" spans="1:6" ht="26.25" customHeight="1">
      <c r="A93" s="2" t="s">
        <v>251</v>
      </c>
      <c r="B93" s="32" t="s">
        <v>198</v>
      </c>
      <c r="C93" s="33" t="s">
        <v>199</v>
      </c>
      <c r="D93" s="39">
        <v>0</v>
      </c>
      <c r="E93" s="39">
        <v>-3729.3</v>
      </c>
      <c r="F93" s="46">
        <v>0</v>
      </c>
    </row>
    <row r="94" spans="1:6" ht="20.25" customHeight="1">
      <c r="A94" s="2" t="s">
        <v>252</v>
      </c>
      <c r="B94" s="19" t="s">
        <v>91</v>
      </c>
      <c r="C94" s="19" t="s">
        <v>128</v>
      </c>
      <c r="D94" s="38">
        <f>D70+D9</f>
        <v>331278.30000000005</v>
      </c>
      <c r="E94" s="38">
        <f>E9+E70</f>
        <v>310148.7</v>
      </c>
      <c r="F94" s="46">
        <f t="shared" si="1"/>
        <v>93.62179774527941</v>
      </c>
    </row>
  </sheetData>
  <sheetProtection/>
  <mergeCells count="9">
    <mergeCell ref="C2:F2"/>
    <mergeCell ref="C3:F3"/>
    <mergeCell ref="A5:F5"/>
    <mergeCell ref="D1:F1"/>
    <mergeCell ref="E7:F7"/>
    <mergeCell ref="A7:A8"/>
    <mergeCell ref="B7:B8"/>
    <mergeCell ref="C7:C8"/>
    <mergeCell ref="D7:D8"/>
  </mergeCells>
  <printOptions/>
  <pageMargins left="0.75" right="0.33" top="0.61" bottom="0.35" header="0.5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2023-03-22T06:23:24Z</cp:lastPrinted>
  <dcterms:created xsi:type="dcterms:W3CDTF">2009-11-02T10:02:05Z</dcterms:created>
  <dcterms:modified xsi:type="dcterms:W3CDTF">2023-03-22T06:33:47Z</dcterms:modified>
  <cp:category/>
  <cp:version/>
  <cp:contentType/>
  <cp:contentStatus/>
</cp:coreProperties>
</file>